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585"/>
  </bookViews>
  <sheets>
    <sheet name="RawWeightsSimpleCondition" sheetId="5" r:id="rId1"/>
    <sheet name="ExamineByConstraint" sheetId="7" r:id="rId2"/>
    <sheet name="ExamineByAuthor" sheetId="8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5" i="8" l="1"/>
  <c r="AF6" i="8"/>
  <c r="AF7" i="8"/>
  <c r="AF8" i="8"/>
  <c r="AF9" i="8"/>
  <c r="AF10" i="8"/>
  <c r="AF11" i="8"/>
  <c r="AF12" i="8"/>
  <c r="AF13" i="8"/>
  <c r="AF14" i="8"/>
  <c r="AF15" i="8"/>
  <c r="AF16" i="8"/>
  <c r="AF17" i="8"/>
  <c r="AF4" i="8"/>
  <c r="S3" i="8"/>
  <c r="Q265" i="8"/>
  <c r="R265" i="8" s="1"/>
  <c r="P265" i="8"/>
  <c r="Q264" i="8"/>
  <c r="P264" i="8"/>
  <c r="R264" i="8" s="1"/>
  <c r="Q263" i="8"/>
  <c r="P263" i="8"/>
  <c r="R263" i="8" s="1"/>
  <c r="R262" i="8"/>
  <c r="Q262" i="8"/>
  <c r="P262" i="8"/>
  <c r="Q261" i="8"/>
  <c r="R261" i="8" s="1"/>
  <c r="P261" i="8"/>
  <c r="Q260" i="8"/>
  <c r="P260" i="8"/>
  <c r="R260" i="8" s="1"/>
  <c r="Q259" i="8"/>
  <c r="P259" i="8"/>
  <c r="R259" i="8" s="1"/>
  <c r="R258" i="8"/>
  <c r="Q258" i="8"/>
  <c r="P258" i="8"/>
  <c r="P256" i="8" s="1"/>
  <c r="Q257" i="8"/>
  <c r="R257" i="8" s="1"/>
  <c r="P257" i="8"/>
  <c r="Q256" i="8"/>
  <c r="R246" i="8"/>
  <c r="Q246" i="8"/>
  <c r="P246" i="8"/>
  <c r="Q245" i="8"/>
  <c r="R245" i="8" s="1"/>
  <c r="P245" i="8"/>
  <c r="Q244" i="8"/>
  <c r="P244" i="8"/>
  <c r="R244" i="8" s="1"/>
  <c r="Q243" i="8"/>
  <c r="P243" i="8"/>
  <c r="R243" i="8" s="1"/>
  <c r="R242" i="8"/>
  <c r="Q242" i="8"/>
  <c r="P242" i="8"/>
  <c r="Q241" i="8"/>
  <c r="R241" i="8" s="1"/>
  <c r="P241" i="8"/>
  <c r="Q240" i="8"/>
  <c r="Q237" i="8" s="1"/>
  <c r="P240" i="8"/>
  <c r="R240" i="8" s="1"/>
  <c r="Q239" i="8"/>
  <c r="P239" i="8"/>
  <c r="R239" i="8" s="1"/>
  <c r="R238" i="8"/>
  <c r="Q238" i="8"/>
  <c r="P238" i="8"/>
  <c r="Q227" i="8"/>
  <c r="R227" i="8" s="1"/>
  <c r="P227" i="8"/>
  <c r="Q226" i="8"/>
  <c r="P226" i="8"/>
  <c r="R226" i="8" s="1"/>
  <c r="Q225" i="8"/>
  <c r="P225" i="8"/>
  <c r="R225" i="8" s="1"/>
  <c r="R224" i="8"/>
  <c r="Q224" i="8"/>
  <c r="P224" i="8"/>
  <c r="Q223" i="8"/>
  <c r="R223" i="8" s="1"/>
  <c r="P223" i="8"/>
  <c r="Q222" i="8"/>
  <c r="P222" i="8"/>
  <c r="R222" i="8" s="1"/>
  <c r="Q221" i="8"/>
  <c r="P221" i="8"/>
  <c r="R221" i="8" s="1"/>
  <c r="R220" i="8"/>
  <c r="Q220" i="8"/>
  <c r="P220" i="8"/>
  <c r="P218" i="8" s="1"/>
  <c r="Q219" i="8"/>
  <c r="R219" i="8" s="1"/>
  <c r="P219" i="8"/>
  <c r="Q218" i="8"/>
  <c r="R208" i="8"/>
  <c r="Q208" i="8"/>
  <c r="P208" i="8"/>
  <c r="R207" i="8"/>
  <c r="Q207" i="8"/>
  <c r="P207" i="8"/>
  <c r="Q206" i="8"/>
  <c r="P206" i="8"/>
  <c r="R206" i="8" s="1"/>
  <c r="Q205" i="8"/>
  <c r="P205" i="8"/>
  <c r="R205" i="8" s="1"/>
  <c r="R204" i="8"/>
  <c r="Q204" i="8"/>
  <c r="P204" i="8"/>
  <c r="R203" i="8"/>
  <c r="Q203" i="8"/>
  <c r="P203" i="8"/>
  <c r="Q202" i="8"/>
  <c r="P202" i="8"/>
  <c r="R202" i="8" s="1"/>
  <c r="Q201" i="8"/>
  <c r="Q199" i="8" s="1"/>
  <c r="P201" i="8"/>
  <c r="R201" i="8" s="1"/>
  <c r="R199" i="8" s="1"/>
  <c r="S199" i="8" s="1"/>
  <c r="R200" i="8"/>
  <c r="Q200" i="8"/>
  <c r="P200" i="8"/>
  <c r="Q189" i="8"/>
  <c r="R189" i="8" s="1"/>
  <c r="P189" i="8"/>
  <c r="Q188" i="8"/>
  <c r="P188" i="8"/>
  <c r="R188" i="8" s="1"/>
  <c r="Q187" i="8"/>
  <c r="P187" i="8"/>
  <c r="R187" i="8" s="1"/>
  <c r="R186" i="8"/>
  <c r="Q186" i="8"/>
  <c r="P186" i="8"/>
  <c r="Q185" i="8"/>
  <c r="R185" i="8" s="1"/>
  <c r="P185" i="8"/>
  <c r="Q184" i="8"/>
  <c r="P184" i="8"/>
  <c r="R184" i="8" s="1"/>
  <c r="Q183" i="8"/>
  <c r="P183" i="8"/>
  <c r="R183" i="8" s="1"/>
  <c r="R182" i="8"/>
  <c r="Q182" i="8"/>
  <c r="P182" i="8"/>
  <c r="P180" i="8" s="1"/>
  <c r="Q181" i="8"/>
  <c r="R181" i="8" s="1"/>
  <c r="P181" i="8"/>
  <c r="Q180" i="8"/>
  <c r="Q170" i="8"/>
  <c r="R170" i="8" s="1"/>
  <c r="P170" i="8"/>
  <c r="Q169" i="8"/>
  <c r="P169" i="8"/>
  <c r="R169" i="8" s="1"/>
  <c r="Q168" i="8"/>
  <c r="P168" i="8"/>
  <c r="R168" i="8" s="1"/>
  <c r="R167" i="8"/>
  <c r="Q167" i="8"/>
  <c r="P167" i="8"/>
  <c r="Q166" i="8"/>
  <c r="R166" i="8" s="1"/>
  <c r="P166" i="8"/>
  <c r="Q165" i="8"/>
  <c r="P165" i="8"/>
  <c r="R165" i="8" s="1"/>
  <c r="Q164" i="8"/>
  <c r="P164" i="8"/>
  <c r="R164" i="8" s="1"/>
  <c r="R163" i="8"/>
  <c r="Q163" i="8"/>
  <c r="P163" i="8"/>
  <c r="P161" i="8" s="1"/>
  <c r="Q162" i="8"/>
  <c r="R162" i="8" s="1"/>
  <c r="P162" i="8"/>
  <c r="Q161" i="8"/>
  <c r="Q151" i="8"/>
  <c r="R151" i="8" s="1"/>
  <c r="P151" i="8"/>
  <c r="Q150" i="8"/>
  <c r="P150" i="8"/>
  <c r="R150" i="8" s="1"/>
  <c r="Q149" i="8"/>
  <c r="P149" i="8"/>
  <c r="R149" i="8" s="1"/>
  <c r="R148" i="8"/>
  <c r="Q148" i="8"/>
  <c r="P148" i="8"/>
  <c r="Q147" i="8"/>
  <c r="R147" i="8" s="1"/>
  <c r="P147" i="8"/>
  <c r="Q146" i="8"/>
  <c r="P146" i="8"/>
  <c r="R146" i="8" s="1"/>
  <c r="Q145" i="8"/>
  <c r="P145" i="8"/>
  <c r="R145" i="8" s="1"/>
  <c r="R144" i="8"/>
  <c r="Q144" i="8"/>
  <c r="P144" i="8"/>
  <c r="P142" i="8" s="1"/>
  <c r="Q143" i="8"/>
  <c r="R143" i="8" s="1"/>
  <c r="P143" i="8"/>
  <c r="Q142" i="8"/>
  <c r="Q132" i="8"/>
  <c r="R132" i="8" s="1"/>
  <c r="P132" i="8"/>
  <c r="Q131" i="8"/>
  <c r="P131" i="8"/>
  <c r="R131" i="8" s="1"/>
  <c r="Q130" i="8"/>
  <c r="P130" i="8"/>
  <c r="R130" i="8" s="1"/>
  <c r="R129" i="8"/>
  <c r="Q129" i="8"/>
  <c r="P129" i="8"/>
  <c r="Q128" i="8"/>
  <c r="R128" i="8" s="1"/>
  <c r="P128" i="8"/>
  <c r="Q127" i="8"/>
  <c r="P127" i="8"/>
  <c r="R127" i="8" s="1"/>
  <c r="Q126" i="8"/>
  <c r="P126" i="8"/>
  <c r="R126" i="8" s="1"/>
  <c r="R125" i="8"/>
  <c r="Q125" i="8"/>
  <c r="P125" i="8"/>
  <c r="P123" i="8" s="1"/>
  <c r="Q124" i="8"/>
  <c r="R124" i="8" s="1"/>
  <c r="P124" i="8"/>
  <c r="Q123" i="8"/>
  <c r="Q113" i="8"/>
  <c r="R113" i="8" s="1"/>
  <c r="P113" i="8"/>
  <c r="Q112" i="8"/>
  <c r="P112" i="8"/>
  <c r="R112" i="8" s="1"/>
  <c r="Q111" i="8"/>
  <c r="P111" i="8"/>
  <c r="R111" i="8" s="1"/>
  <c r="R110" i="8"/>
  <c r="Q110" i="8"/>
  <c r="P110" i="8"/>
  <c r="Q109" i="8"/>
  <c r="R109" i="8" s="1"/>
  <c r="P109" i="8"/>
  <c r="Q108" i="8"/>
  <c r="P108" i="8"/>
  <c r="R108" i="8" s="1"/>
  <c r="Q107" i="8"/>
  <c r="P107" i="8"/>
  <c r="R107" i="8" s="1"/>
  <c r="R106" i="8"/>
  <c r="Q106" i="8"/>
  <c r="P106" i="8"/>
  <c r="P104" i="8" s="1"/>
  <c r="Q105" i="8"/>
  <c r="R105" i="8" s="1"/>
  <c r="P105" i="8"/>
  <c r="Q104" i="8"/>
  <c r="Q94" i="8"/>
  <c r="P94" i="8"/>
  <c r="R94" i="8" s="1"/>
  <c r="R93" i="8"/>
  <c r="Q93" i="8"/>
  <c r="P93" i="8"/>
  <c r="Q92" i="8"/>
  <c r="R92" i="8" s="1"/>
  <c r="P92" i="8"/>
  <c r="Q91" i="8"/>
  <c r="P91" i="8"/>
  <c r="R91" i="8" s="1"/>
  <c r="Q90" i="8"/>
  <c r="P90" i="8"/>
  <c r="R90" i="8" s="1"/>
  <c r="R89" i="8"/>
  <c r="Q89" i="8"/>
  <c r="P89" i="8"/>
  <c r="Q88" i="8"/>
  <c r="R88" i="8" s="1"/>
  <c r="P88" i="8"/>
  <c r="Q87" i="8"/>
  <c r="Q85" i="8" s="1"/>
  <c r="P87" i="8"/>
  <c r="R87" i="8" s="1"/>
  <c r="Q86" i="8"/>
  <c r="P86" i="8"/>
  <c r="R86" i="8" s="1"/>
  <c r="Q75" i="8"/>
  <c r="R75" i="8" s="1"/>
  <c r="P75" i="8"/>
  <c r="Q74" i="8"/>
  <c r="P74" i="8"/>
  <c r="R74" i="8" s="1"/>
  <c r="Q73" i="8"/>
  <c r="P73" i="8"/>
  <c r="R73" i="8" s="1"/>
  <c r="R72" i="8"/>
  <c r="Q72" i="8"/>
  <c r="P72" i="8"/>
  <c r="Q71" i="8"/>
  <c r="R71" i="8" s="1"/>
  <c r="P71" i="8"/>
  <c r="Q70" i="8"/>
  <c r="P70" i="8"/>
  <c r="R70" i="8" s="1"/>
  <c r="Q69" i="8"/>
  <c r="P69" i="8"/>
  <c r="R69" i="8" s="1"/>
  <c r="R68" i="8"/>
  <c r="Q68" i="8"/>
  <c r="P68" i="8"/>
  <c r="P66" i="8" s="1"/>
  <c r="Q67" i="8"/>
  <c r="R67" i="8" s="1"/>
  <c r="P67" i="8"/>
  <c r="Q66" i="8"/>
  <c r="Q56" i="8"/>
  <c r="R56" i="8" s="1"/>
  <c r="P56" i="8"/>
  <c r="Q55" i="8"/>
  <c r="P55" i="8"/>
  <c r="R55" i="8" s="1"/>
  <c r="Q54" i="8"/>
  <c r="P54" i="8"/>
  <c r="R54" i="8" s="1"/>
  <c r="R53" i="8"/>
  <c r="Q53" i="8"/>
  <c r="P53" i="8"/>
  <c r="Q52" i="8"/>
  <c r="R52" i="8" s="1"/>
  <c r="P52" i="8"/>
  <c r="Q51" i="8"/>
  <c r="P51" i="8"/>
  <c r="R51" i="8" s="1"/>
  <c r="Q50" i="8"/>
  <c r="P50" i="8"/>
  <c r="R50" i="8" s="1"/>
  <c r="R49" i="8"/>
  <c r="Q49" i="8"/>
  <c r="P49" i="8"/>
  <c r="P47" i="8" s="1"/>
  <c r="Q48" i="8"/>
  <c r="R48" i="8" s="1"/>
  <c r="P48" i="8"/>
  <c r="Q47" i="8"/>
  <c r="Q37" i="8"/>
  <c r="P37" i="8"/>
  <c r="R37" i="8" s="1"/>
  <c r="R36" i="8"/>
  <c r="Q36" i="8"/>
  <c r="P36" i="8"/>
  <c r="Q35" i="8"/>
  <c r="R35" i="8" s="1"/>
  <c r="P35" i="8"/>
  <c r="Q34" i="8"/>
  <c r="P34" i="8"/>
  <c r="R34" i="8" s="1"/>
  <c r="Q33" i="8"/>
  <c r="P33" i="8"/>
  <c r="R33" i="8" s="1"/>
  <c r="R32" i="8"/>
  <c r="Q32" i="8"/>
  <c r="P32" i="8"/>
  <c r="Q31" i="8"/>
  <c r="R31" i="8" s="1"/>
  <c r="P31" i="8"/>
  <c r="Q30" i="8"/>
  <c r="Q28" i="8" s="1"/>
  <c r="P30" i="8"/>
  <c r="R30" i="8" s="1"/>
  <c r="Q29" i="8"/>
  <c r="P29" i="8"/>
  <c r="R29" i="8" s="1"/>
  <c r="R18" i="8"/>
  <c r="R17" i="8"/>
  <c r="R16" i="8"/>
  <c r="R15" i="8"/>
  <c r="R14" i="8"/>
  <c r="R13" i="8"/>
  <c r="R12" i="8"/>
  <c r="R11" i="8"/>
  <c r="Q18" i="8"/>
  <c r="P18" i="8"/>
  <c r="Q17" i="8"/>
  <c r="P17" i="8"/>
  <c r="Q16" i="8"/>
  <c r="P16" i="8"/>
  <c r="Q15" i="8"/>
  <c r="P15" i="8"/>
  <c r="Q14" i="8"/>
  <c r="P14" i="8"/>
  <c r="Q13" i="8"/>
  <c r="P13" i="8"/>
  <c r="Q12" i="8"/>
  <c r="P12" i="8"/>
  <c r="Q11" i="8"/>
  <c r="P11" i="8"/>
  <c r="R10" i="8"/>
  <c r="Q9" i="8"/>
  <c r="AB20" i="8"/>
  <c r="AB19" i="8"/>
  <c r="AA20" i="8"/>
  <c r="AA19" i="8"/>
  <c r="AE11" i="8"/>
  <c r="AE4" i="8"/>
  <c r="V249" i="8"/>
  <c r="U249" i="8"/>
  <c r="W249" i="8" s="1"/>
  <c r="T249" i="8"/>
  <c r="V230" i="8"/>
  <c r="W230" i="8" s="1"/>
  <c r="U230" i="8"/>
  <c r="T230" i="8"/>
  <c r="V211" i="8"/>
  <c r="W211" i="8" s="1"/>
  <c r="U211" i="8"/>
  <c r="T211" i="8"/>
  <c r="V192" i="8"/>
  <c r="U192" i="8"/>
  <c r="W192" i="8" s="1"/>
  <c r="T192" i="8"/>
  <c r="W173" i="8"/>
  <c r="V173" i="8"/>
  <c r="U173" i="8"/>
  <c r="T173" i="8"/>
  <c r="V154" i="8"/>
  <c r="W154" i="8" s="1"/>
  <c r="U154" i="8"/>
  <c r="T154" i="8"/>
  <c r="V135" i="8"/>
  <c r="W135" i="8" s="1"/>
  <c r="U135" i="8"/>
  <c r="T135" i="8"/>
  <c r="V116" i="8"/>
  <c r="W116" i="8" s="1"/>
  <c r="U116" i="8"/>
  <c r="T116" i="8"/>
  <c r="V97" i="8"/>
  <c r="W97" i="8" s="1"/>
  <c r="U97" i="8"/>
  <c r="T97" i="8"/>
  <c r="V78" i="8"/>
  <c r="W78" i="8" s="1"/>
  <c r="U78" i="8"/>
  <c r="T78" i="8"/>
  <c r="V59" i="8"/>
  <c r="W59" i="8" s="1"/>
  <c r="U59" i="8"/>
  <c r="T59" i="8"/>
  <c r="V40" i="8"/>
  <c r="W40" i="8" s="1"/>
  <c r="U40" i="8"/>
  <c r="T40" i="8"/>
  <c r="V21" i="8"/>
  <c r="W21" i="8" s="1"/>
  <c r="U21" i="8"/>
  <c r="T21" i="8"/>
  <c r="W2" i="8"/>
  <c r="V2" i="8"/>
  <c r="U2" i="8"/>
  <c r="T2" i="8"/>
  <c r="Q10" i="8"/>
  <c r="P10" i="8"/>
  <c r="P9" i="8"/>
  <c r="R256" i="8" l="1"/>
  <c r="S256" i="8" s="1"/>
  <c r="R237" i="8"/>
  <c r="S237" i="8" s="1"/>
  <c r="P237" i="8"/>
  <c r="R218" i="8"/>
  <c r="S218" i="8" s="1"/>
  <c r="P199" i="8"/>
  <c r="R180" i="8"/>
  <c r="S180" i="8" s="1"/>
  <c r="R161" i="8"/>
  <c r="S161" i="8" s="1"/>
  <c r="R142" i="8"/>
  <c r="S142" i="8" s="1"/>
  <c r="R123" i="8"/>
  <c r="S123" i="8" s="1"/>
  <c r="R104" i="8"/>
  <c r="S104" i="8" s="1"/>
  <c r="R85" i="8"/>
  <c r="S85" i="8" s="1"/>
  <c r="P85" i="8"/>
  <c r="R66" i="8"/>
  <c r="S66" i="8" s="1"/>
  <c r="R47" i="8"/>
  <c r="S47" i="8" s="1"/>
  <c r="R28" i="8"/>
  <c r="S28" i="8" s="1"/>
  <c r="P28" i="8"/>
  <c r="R9" i="8"/>
  <c r="S9" i="8" s="1"/>
  <c r="T114" i="7"/>
  <c r="S114" i="7"/>
  <c r="T100" i="7"/>
  <c r="S100" i="7"/>
  <c r="T86" i="7"/>
  <c r="S86" i="7"/>
  <c r="T72" i="7"/>
  <c r="S72" i="7"/>
  <c r="T58" i="7"/>
  <c r="S58" i="7"/>
  <c r="T44" i="7"/>
  <c r="S44" i="7"/>
  <c r="T30" i="7"/>
  <c r="S30" i="7"/>
  <c r="T16" i="7"/>
  <c r="S16" i="7"/>
  <c r="T2" i="7"/>
  <c r="S2" i="7"/>
  <c r="Q127" i="7" l="1"/>
  <c r="P127" i="7"/>
  <c r="Q113" i="7"/>
  <c r="R113" i="7" s="1"/>
  <c r="P113" i="7"/>
  <c r="Q29" i="7"/>
  <c r="R29" i="7" s="1"/>
  <c r="P29" i="7"/>
  <c r="Q99" i="7"/>
  <c r="R99" i="7" s="1"/>
  <c r="P99" i="7"/>
  <c r="Q71" i="7"/>
  <c r="R71" i="7" s="1"/>
  <c r="P71" i="7"/>
  <c r="R15" i="7"/>
  <c r="Q15" i="7"/>
  <c r="P15" i="7"/>
  <c r="Q85" i="7"/>
  <c r="P85" i="7"/>
  <c r="Q57" i="7"/>
  <c r="P57" i="7"/>
  <c r="P265" i="7" s="1"/>
  <c r="Q43" i="7"/>
  <c r="P43" i="7"/>
  <c r="Q126" i="7"/>
  <c r="R126" i="7" s="1"/>
  <c r="P126" i="7"/>
  <c r="Q112" i="7"/>
  <c r="R112" i="7" s="1"/>
  <c r="P112" i="7"/>
  <c r="Q28" i="7"/>
  <c r="R28" i="7" s="1"/>
  <c r="P28" i="7"/>
  <c r="Q98" i="7"/>
  <c r="R98" i="7" s="1"/>
  <c r="P98" i="7"/>
  <c r="Q70" i="7"/>
  <c r="P70" i="7"/>
  <c r="R70" i="7" s="1"/>
  <c r="Q14" i="7"/>
  <c r="P14" i="7"/>
  <c r="Q84" i="7"/>
  <c r="Q255" i="7" s="1"/>
  <c r="P84" i="7"/>
  <c r="Q56" i="7"/>
  <c r="P56" i="7"/>
  <c r="P255" i="7" s="1"/>
  <c r="Q42" i="7"/>
  <c r="R42" i="7" s="1"/>
  <c r="P42" i="7"/>
  <c r="Q125" i="7"/>
  <c r="R125" i="7" s="1"/>
  <c r="P125" i="7"/>
  <c r="Q111" i="7"/>
  <c r="R111" i="7" s="1"/>
  <c r="P111" i="7"/>
  <c r="Q27" i="7"/>
  <c r="R27" i="7" s="1"/>
  <c r="P27" i="7"/>
  <c r="R97" i="7"/>
  <c r="Q97" i="7"/>
  <c r="P97" i="7"/>
  <c r="Q69" i="7"/>
  <c r="P69" i="7"/>
  <c r="Q13" i="7"/>
  <c r="P13" i="7"/>
  <c r="Q83" i="7"/>
  <c r="P83" i="7"/>
  <c r="P245" i="7" s="1"/>
  <c r="Q55" i="7"/>
  <c r="R55" i="7" s="1"/>
  <c r="P55" i="7"/>
  <c r="Q41" i="7"/>
  <c r="R41" i="7" s="1"/>
  <c r="R245" i="7" s="1"/>
  <c r="S245" i="7" s="1"/>
  <c r="P41" i="7"/>
  <c r="Q245" i="7"/>
  <c r="Q124" i="7"/>
  <c r="P124" i="7"/>
  <c r="Q110" i="7"/>
  <c r="P110" i="7"/>
  <c r="Q26" i="7"/>
  <c r="R26" i="7" s="1"/>
  <c r="P26" i="7"/>
  <c r="Q96" i="7"/>
  <c r="R96" i="7" s="1"/>
  <c r="P96" i="7"/>
  <c r="Q68" i="7"/>
  <c r="R68" i="7" s="1"/>
  <c r="P68" i="7"/>
  <c r="Q12" i="7"/>
  <c r="R12" i="7" s="1"/>
  <c r="P12" i="7"/>
  <c r="R82" i="7"/>
  <c r="Q82" i="7"/>
  <c r="P82" i="7"/>
  <c r="Q54" i="7"/>
  <c r="P54" i="7"/>
  <c r="Q40" i="7"/>
  <c r="P40" i="7"/>
  <c r="P235" i="7" s="1"/>
  <c r="Q123" i="7"/>
  <c r="P123" i="7"/>
  <c r="Q109" i="7"/>
  <c r="R109" i="7" s="1"/>
  <c r="P109" i="7"/>
  <c r="Q25" i="7"/>
  <c r="R25" i="7" s="1"/>
  <c r="P25" i="7"/>
  <c r="Q95" i="7"/>
  <c r="R95" i="7" s="1"/>
  <c r="P95" i="7"/>
  <c r="Q67" i="7"/>
  <c r="P67" i="7"/>
  <c r="Q11" i="7"/>
  <c r="P11" i="7"/>
  <c r="R11" i="7" s="1"/>
  <c r="Q81" i="7"/>
  <c r="P81" i="7"/>
  <c r="Q53" i="7"/>
  <c r="P53" i="7"/>
  <c r="P225" i="7" s="1"/>
  <c r="Q39" i="7"/>
  <c r="P39" i="7"/>
  <c r="R39" i="7" s="1"/>
  <c r="Q122" i="7"/>
  <c r="R122" i="7" s="1"/>
  <c r="P122" i="7"/>
  <c r="Q108" i="7"/>
  <c r="R108" i="7" s="1"/>
  <c r="P108" i="7"/>
  <c r="Q24" i="7"/>
  <c r="R24" i="7" s="1"/>
  <c r="P24" i="7"/>
  <c r="Q94" i="7"/>
  <c r="R94" i="7" s="1"/>
  <c r="P94" i="7"/>
  <c r="R66" i="7"/>
  <c r="Q66" i="7"/>
  <c r="P66" i="7"/>
  <c r="Q10" i="7"/>
  <c r="P10" i="7"/>
  <c r="Q80" i="7"/>
  <c r="Q215" i="7" s="1"/>
  <c r="P80" i="7"/>
  <c r="Q52" i="7"/>
  <c r="P52" i="7"/>
  <c r="P215" i="7" s="1"/>
  <c r="Q38" i="7"/>
  <c r="R38" i="7" s="1"/>
  <c r="P38" i="7"/>
  <c r="Q121" i="7"/>
  <c r="R121" i="7" s="1"/>
  <c r="P121" i="7"/>
  <c r="Q107" i="7"/>
  <c r="R107" i="7" s="1"/>
  <c r="P107" i="7"/>
  <c r="Q23" i="7"/>
  <c r="R23" i="7" s="1"/>
  <c r="P23" i="7"/>
  <c r="Q93" i="7"/>
  <c r="P93" i="7"/>
  <c r="R93" i="7" s="1"/>
  <c r="Q65" i="7"/>
  <c r="P65" i="7"/>
  <c r="Q9" i="7"/>
  <c r="P9" i="7"/>
  <c r="Q79" i="7"/>
  <c r="P79" i="7"/>
  <c r="R79" i="7" s="1"/>
  <c r="Q51" i="7"/>
  <c r="R51" i="7" s="1"/>
  <c r="P51" i="7"/>
  <c r="Q37" i="7"/>
  <c r="R37" i="7" s="1"/>
  <c r="P37" i="7"/>
  <c r="Q205" i="7"/>
  <c r="Q120" i="7"/>
  <c r="P120" i="7"/>
  <c r="Q106" i="7"/>
  <c r="P106" i="7"/>
  <c r="R106" i="7" s="1"/>
  <c r="Q22" i="7"/>
  <c r="R22" i="7" s="1"/>
  <c r="P22" i="7"/>
  <c r="Q92" i="7"/>
  <c r="R92" i="7" s="1"/>
  <c r="P92" i="7"/>
  <c r="Q64" i="7"/>
  <c r="R64" i="7" s="1"/>
  <c r="P64" i="7"/>
  <c r="Q8" i="7"/>
  <c r="R8" i="7" s="1"/>
  <c r="P8" i="7"/>
  <c r="Q78" i="7"/>
  <c r="P78" i="7"/>
  <c r="R78" i="7" s="1"/>
  <c r="Q50" i="7"/>
  <c r="P50" i="7"/>
  <c r="Q36" i="7"/>
  <c r="P36" i="7"/>
  <c r="P195" i="7"/>
  <c r="Q119" i="7"/>
  <c r="R119" i="7" s="1"/>
  <c r="P119" i="7"/>
  <c r="R105" i="7"/>
  <c r="Q105" i="7"/>
  <c r="P105" i="7"/>
  <c r="Q21" i="7"/>
  <c r="P21" i="7"/>
  <c r="Q91" i="7"/>
  <c r="P91" i="7"/>
  <c r="Q63" i="7"/>
  <c r="P63" i="7"/>
  <c r="Q7" i="7"/>
  <c r="R7" i="7" s="1"/>
  <c r="P7" i="7"/>
  <c r="Q77" i="7"/>
  <c r="R77" i="7" s="1"/>
  <c r="P77" i="7"/>
  <c r="Q49" i="7"/>
  <c r="R49" i="7" s="1"/>
  <c r="P49" i="7"/>
  <c r="P185" i="7" s="1"/>
  <c r="Q35" i="7"/>
  <c r="R35" i="7" s="1"/>
  <c r="R185" i="7" s="1"/>
  <c r="S185" i="7" s="1"/>
  <c r="P35" i="7"/>
  <c r="Q118" i="7"/>
  <c r="P118" i="7"/>
  <c r="R118" i="7" s="1"/>
  <c r="Q104" i="7"/>
  <c r="P104" i="7"/>
  <c r="Q20" i="7"/>
  <c r="P20" i="7"/>
  <c r="Q90" i="7"/>
  <c r="P90" i="7"/>
  <c r="Q62" i="7"/>
  <c r="R62" i="7" s="1"/>
  <c r="P62" i="7"/>
  <c r="Q6" i="7"/>
  <c r="R6" i="7" s="1"/>
  <c r="P6" i="7"/>
  <c r="Q76" i="7"/>
  <c r="Q175" i="7" s="1"/>
  <c r="P76" i="7"/>
  <c r="Q48" i="7"/>
  <c r="R48" i="7" s="1"/>
  <c r="P48" i="7"/>
  <c r="P175" i="7" s="1"/>
  <c r="R34" i="7"/>
  <c r="Q34" i="7"/>
  <c r="P34" i="7"/>
  <c r="Q117" i="7"/>
  <c r="P117" i="7"/>
  <c r="Q103" i="7"/>
  <c r="P103" i="7"/>
  <c r="Q19" i="7"/>
  <c r="P19" i="7"/>
  <c r="Q89" i="7"/>
  <c r="R89" i="7" s="1"/>
  <c r="P89" i="7"/>
  <c r="Q61" i="7"/>
  <c r="R61" i="7" s="1"/>
  <c r="P61" i="7"/>
  <c r="Q5" i="7"/>
  <c r="R5" i="7" s="1"/>
  <c r="P5" i="7"/>
  <c r="Q75" i="7"/>
  <c r="R75" i="7" s="1"/>
  <c r="P75" i="7"/>
  <c r="P165" i="7" s="1"/>
  <c r="Q47" i="7"/>
  <c r="P47" i="7"/>
  <c r="R47" i="7" s="1"/>
  <c r="Q33" i="7"/>
  <c r="P33" i="7"/>
  <c r="Q165" i="7"/>
  <c r="Q116" i="7"/>
  <c r="R116" i="7" s="1"/>
  <c r="P116" i="7"/>
  <c r="Q102" i="7"/>
  <c r="R102" i="7" s="1"/>
  <c r="P102" i="7"/>
  <c r="R18" i="7"/>
  <c r="Q18" i="7"/>
  <c r="P18" i="7"/>
  <c r="Q88" i="7"/>
  <c r="P88" i="7"/>
  <c r="Q60" i="7"/>
  <c r="P60" i="7"/>
  <c r="Q4" i="7"/>
  <c r="P4" i="7"/>
  <c r="Q74" i="7"/>
  <c r="R74" i="7" s="1"/>
  <c r="P74" i="7"/>
  <c r="Q46" i="7"/>
  <c r="R46" i="7" s="1"/>
  <c r="P46" i="7"/>
  <c r="Q32" i="7"/>
  <c r="R32" i="7" s="1"/>
  <c r="P32" i="7"/>
  <c r="P155" i="7"/>
  <c r="Q115" i="7"/>
  <c r="P115" i="7"/>
  <c r="Q101" i="7"/>
  <c r="R101" i="7" s="1"/>
  <c r="P101" i="7"/>
  <c r="Q17" i="7"/>
  <c r="R17" i="7" s="1"/>
  <c r="P17" i="7"/>
  <c r="Q87" i="7"/>
  <c r="R87" i="7" s="1"/>
  <c r="P87" i="7"/>
  <c r="Q59" i="7"/>
  <c r="R59" i="7" s="1"/>
  <c r="P59" i="7"/>
  <c r="R3" i="7"/>
  <c r="Q3" i="7"/>
  <c r="P3" i="7"/>
  <c r="Q73" i="7"/>
  <c r="P73" i="7"/>
  <c r="Q45" i="7"/>
  <c r="P45" i="7"/>
  <c r="P145" i="7" s="1"/>
  <c r="Q31" i="7"/>
  <c r="P31" i="7"/>
  <c r="Q114" i="7"/>
  <c r="R114" i="7" s="1"/>
  <c r="P114" i="7"/>
  <c r="Q100" i="7"/>
  <c r="R100" i="7" s="1"/>
  <c r="P100" i="7"/>
  <c r="Q16" i="7"/>
  <c r="R16" i="7" s="1"/>
  <c r="P16" i="7"/>
  <c r="Q86" i="7"/>
  <c r="R86" i="7" s="1"/>
  <c r="P86" i="7"/>
  <c r="Q58" i="7"/>
  <c r="P58" i="7"/>
  <c r="R58" i="7" s="1"/>
  <c r="Q2" i="7"/>
  <c r="P2" i="7"/>
  <c r="Q72" i="7"/>
  <c r="Q135" i="7" s="1"/>
  <c r="P72" i="7"/>
  <c r="Q44" i="7"/>
  <c r="P44" i="7"/>
  <c r="P135" i="7" s="1"/>
  <c r="Q30" i="7"/>
  <c r="R30" i="7" s="1"/>
  <c r="P30" i="7"/>
  <c r="Q265" i="5"/>
  <c r="R265" i="5" s="1"/>
  <c r="P265" i="5"/>
  <c r="R264" i="5"/>
  <c r="Q264" i="5"/>
  <c r="P264" i="5"/>
  <c r="Q263" i="5"/>
  <c r="P263" i="5"/>
  <c r="Q262" i="5"/>
  <c r="P262" i="5"/>
  <c r="Q261" i="5"/>
  <c r="P261" i="5"/>
  <c r="Q260" i="5"/>
  <c r="R260" i="5" s="1"/>
  <c r="P260" i="5"/>
  <c r="Q259" i="5"/>
  <c r="R259" i="5" s="1"/>
  <c r="P259" i="5"/>
  <c r="Q258" i="5"/>
  <c r="R258" i="5" s="1"/>
  <c r="P258" i="5"/>
  <c r="Q257" i="5"/>
  <c r="R257" i="5" s="1"/>
  <c r="P257" i="5"/>
  <c r="Q246" i="5"/>
  <c r="R246" i="5" s="1"/>
  <c r="P246" i="5"/>
  <c r="R245" i="5"/>
  <c r="Q245" i="5"/>
  <c r="P245" i="5"/>
  <c r="Q244" i="5"/>
  <c r="P244" i="5"/>
  <c r="Q243" i="5"/>
  <c r="P243" i="5"/>
  <c r="Q242" i="5"/>
  <c r="P242" i="5"/>
  <c r="Q241" i="5"/>
  <c r="R241" i="5" s="1"/>
  <c r="P241" i="5"/>
  <c r="Q240" i="5"/>
  <c r="R240" i="5" s="1"/>
  <c r="P240" i="5"/>
  <c r="Q239" i="5"/>
  <c r="R239" i="5" s="1"/>
  <c r="P239" i="5"/>
  <c r="Q238" i="5"/>
  <c r="R238" i="5" s="1"/>
  <c r="P238" i="5"/>
  <c r="Q227" i="5"/>
  <c r="R227" i="5" s="1"/>
  <c r="P227" i="5"/>
  <c r="R226" i="5"/>
  <c r="Q226" i="5"/>
  <c r="P226" i="5"/>
  <c r="Q225" i="5"/>
  <c r="P225" i="5"/>
  <c r="Q224" i="5"/>
  <c r="P224" i="5"/>
  <c r="R224" i="5" s="1"/>
  <c r="Q223" i="5"/>
  <c r="P223" i="5"/>
  <c r="Q222" i="5"/>
  <c r="R222" i="5" s="1"/>
  <c r="P222" i="5"/>
  <c r="Q221" i="5"/>
  <c r="Q218" i="5" s="1"/>
  <c r="P221" i="5"/>
  <c r="Q220" i="5"/>
  <c r="P220" i="5"/>
  <c r="Q219" i="5"/>
  <c r="R219" i="5" s="1"/>
  <c r="P219" i="5"/>
  <c r="Q208" i="5"/>
  <c r="P208" i="5"/>
  <c r="R208" i="5" s="1"/>
  <c r="Q207" i="5"/>
  <c r="R207" i="5" s="1"/>
  <c r="P207" i="5"/>
  <c r="Q206" i="5"/>
  <c r="R206" i="5" s="1"/>
  <c r="P206" i="5"/>
  <c r="Q205" i="5"/>
  <c r="R205" i="5" s="1"/>
  <c r="P205" i="5"/>
  <c r="R204" i="5"/>
  <c r="Q204" i="5"/>
  <c r="P204" i="5"/>
  <c r="Q203" i="5"/>
  <c r="R203" i="5" s="1"/>
  <c r="P203" i="5"/>
  <c r="Q202" i="5"/>
  <c r="R202" i="5" s="1"/>
  <c r="P202" i="5"/>
  <c r="Q201" i="5"/>
  <c r="R201" i="5" s="1"/>
  <c r="P201" i="5"/>
  <c r="Q200" i="5"/>
  <c r="P200" i="5"/>
  <c r="R200" i="5" s="1"/>
  <c r="Q189" i="5"/>
  <c r="P189" i="5"/>
  <c r="Q188" i="5"/>
  <c r="R188" i="5" s="1"/>
  <c r="P188" i="5"/>
  <c r="Q187" i="5"/>
  <c r="R187" i="5" s="1"/>
  <c r="P187" i="5"/>
  <c r="Q186" i="5"/>
  <c r="R186" i="5" s="1"/>
  <c r="P186" i="5"/>
  <c r="Q185" i="5"/>
  <c r="R185" i="5" s="1"/>
  <c r="P185" i="5"/>
  <c r="R184" i="5"/>
  <c r="Q184" i="5"/>
  <c r="P184" i="5"/>
  <c r="Q183" i="5"/>
  <c r="P183" i="5"/>
  <c r="Q182" i="5"/>
  <c r="P182" i="5"/>
  <c r="Q181" i="5"/>
  <c r="P181" i="5"/>
  <c r="Q170" i="5"/>
  <c r="R170" i="5" s="1"/>
  <c r="P170" i="5"/>
  <c r="Q169" i="5"/>
  <c r="R169" i="5" s="1"/>
  <c r="P169" i="5"/>
  <c r="Q168" i="5"/>
  <c r="R168" i="5" s="1"/>
  <c r="P168" i="5"/>
  <c r="Q167" i="5"/>
  <c r="R167" i="5" s="1"/>
  <c r="P167" i="5"/>
  <c r="Q166" i="5"/>
  <c r="P166" i="5"/>
  <c r="R166" i="5" s="1"/>
  <c r="Q165" i="5"/>
  <c r="P165" i="5"/>
  <c r="Q164" i="5"/>
  <c r="P164" i="5"/>
  <c r="Q163" i="5"/>
  <c r="P163" i="5"/>
  <c r="Q162" i="5"/>
  <c r="R162" i="5" s="1"/>
  <c r="P162" i="5"/>
  <c r="Q151" i="5"/>
  <c r="R151" i="5" s="1"/>
  <c r="P151" i="5"/>
  <c r="R150" i="5"/>
  <c r="Q150" i="5"/>
  <c r="P150" i="5"/>
  <c r="Q149" i="5"/>
  <c r="P149" i="5"/>
  <c r="Q148" i="5"/>
  <c r="P148" i="5"/>
  <c r="Q147" i="5"/>
  <c r="P147" i="5"/>
  <c r="Q146" i="5"/>
  <c r="R146" i="5" s="1"/>
  <c r="P146" i="5"/>
  <c r="Q145" i="5"/>
  <c r="R145" i="5" s="1"/>
  <c r="P145" i="5"/>
  <c r="Q144" i="5"/>
  <c r="R144" i="5" s="1"/>
  <c r="P144" i="5"/>
  <c r="Q143" i="5"/>
  <c r="R143" i="5" s="1"/>
  <c r="P143" i="5"/>
  <c r="Q132" i="5"/>
  <c r="P132" i="5"/>
  <c r="R131" i="5"/>
  <c r="Q131" i="5"/>
  <c r="P131" i="5"/>
  <c r="Q130" i="5"/>
  <c r="P130" i="5"/>
  <c r="Q129" i="5"/>
  <c r="P129" i="5"/>
  <c r="Q128" i="5"/>
  <c r="P128" i="5"/>
  <c r="R128" i="5" s="1"/>
  <c r="Q127" i="5"/>
  <c r="R127" i="5" s="1"/>
  <c r="P127" i="5"/>
  <c r="Q126" i="5"/>
  <c r="R126" i="5" s="1"/>
  <c r="P126" i="5"/>
  <c r="Q125" i="5"/>
  <c r="R125" i="5" s="1"/>
  <c r="P125" i="5"/>
  <c r="Q124" i="5"/>
  <c r="P124" i="5"/>
  <c r="Q113" i="5"/>
  <c r="R113" i="5" s="1"/>
  <c r="P113" i="5"/>
  <c r="R112" i="5"/>
  <c r="Q112" i="5"/>
  <c r="P112" i="5"/>
  <c r="Q111" i="5"/>
  <c r="P111" i="5"/>
  <c r="Q110" i="5"/>
  <c r="P110" i="5"/>
  <c r="Q109" i="5"/>
  <c r="P109" i="5"/>
  <c r="Q108" i="5"/>
  <c r="R108" i="5" s="1"/>
  <c r="P108" i="5"/>
  <c r="Q107" i="5"/>
  <c r="R107" i="5" s="1"/>
  <c r="P107" i="5"/>
  <c r="Q106" i="5"/>
  <c r="R106" i="5" s="1"/>
  <c r="P106" i="5"/>
  <c r="Q105" i="5"/>
  <c r="R105" i="5" s="1"/>
  <c r="P105" i="5"/>
  <c r="Q94" i="5"/>
  <c r="R94" i="5" s="1"/>
  <c r="P94" i="5"/>
  <c r="R93" i="5"/>
  <c r="Q93" i="5"/>
  <c r="P93" i="5"/>
  <c r="Q92" i="5"/>
  <c r="P92" i="5"/>
  <c r="Q91" i="5"/>
  <c r="P91" i="5"/>
  <c r="Q90" i="5"/>
  <c r="P90" i="5"/>
  <c r="Q89" i="5"/>
  <c r="R89" i="5" s="1"/>
  <c r="P89" i="5"/>
  <c r="Q88" i="5"/>
  <c r="R88" i="5" s="1"/>
  <c r="P88" i="5"/>
  <c r="Q87" i="5"/>
  <c r="R87" i="5" s="1"/>
  <c r="P87" i="5"/>
  <c r="Q86" i="5"/>
  <c r="R86" i="5" s="1"/>
  <c r="P86" i="5"/>
  <c r="Q75" i="5"/>
  <c r="R75" i="5" s="1"/>
  <c r="P75" i="5"/>
  <c r="R74" i="5"/>
  <c r="Q74" i="5"/>
  <c r="P74" i="5"/>
  <c r="Q73" i="5"/>
  <c r="P73" i="5"/>
  <c r="Q72" i="5"/>
  <c r="P72" i="5"/>
  <c r="Q71" i="5"/>
  <c r="P71" i="5"/>
  <c r="Q70" i="5"/>
  <c r="R70" i="5" s="1"/>
  <c r="P70" i="5"/>
  <c r="Q69" i="5"/>
  <c r="R69" i="5" s="1"/>
  <c r="P69" i="5"/>
  <c r="Q68" i="5"/>
  <c r="R68" i="5" s="1"/>
  <c r="P68" i="5"/>
  <c r="Q67" i="5"/>
  <c r="R67" i="5" s="1"/>
  <c r="P67" i="5"/>
  <c r="Q56" i="5"/>
  <c r="P56" i="5"/>
  <c r="R56" i="5" s="1"/>
  <c r="Q55" i="5"/>
  <c r="R55" i="5" s="1"/>
  <c r="P55" i="5"/>
  <c r="Q54" i="5"/>
  <c r="R54" i="5" s="1"/>
  <c r="P54" i="5"/>
  <c r="Q53" i="5"/>
  <c r="R53" i="5" s="1"/>
  <c r="P53" i="5"/>
  <c r="R52" i="5"/>
  <c r="Q52" i="5"/>
  <c r="P52" i="5"/>
  <c r="Q51" i="5"/>
  <c r="R51" i="5" s="1"/>
  <c r="P51" i="5"/>
  <c r="Q50" i="5"/>
  <c r="P50" i="5"/>
  <c r="Q49" i="5"/>
  <c r="R49" i="5" s="1"/>
  <c r="P49" i="5"/>
  <c r="Q48" i="5"/>
  <c r="P48" i="5"/>
  <c r="R48" i="5" s="1"/>
  <c r="Q37" i="5"/>
  <c r="R37" i="5" s="1"/>
  <c r="P37" i="5"/>
  <c r="Q36" i="5"/>
  <c r="R36" i="5" s="1"/>
  <c r="P36" i="5"/>
  <c r="Q35" i="5"/>
  <c r="R35" i="5" s="1"/>
  <c r="P35" i="5"/>
  <c r="Q34" i="5"/>
  <c r="R34" i="5" s="1"/>
  <c r="P34" i="5"/>
  <c r="Q33" i="5"/>
  <c r="P33" i="5"/>
  <c r="R33" i="5" s="1"/>
  <c r="Q32" i="5"/>
  <c r="P32" i="5"/>
  <c r="Q31" i="5"/>
  <c r="P31" i="5"/>
  <c r="Q30" i="5"/>
  <c r="P30" i="5"/>
  <c r="Q29" i="5"/>
  <c r="R29" i="5" s="1"/>
  <c r="P29" i="5"/>
  <c r="Q18" i="5"/>
  <c r="P18" i="5"/>
  <c r="R18" i="5" s="1"/>
  <c r="Q17" i="5"/>
  <c r="P17" i="5"/>
  <c r="Q16" i="5"/>
  <c r="P16" i="5"/>
  <c r="R16" i="5" s="1"/>
  <c r="Q15" i="5"/>
  <c r="R15" i="5" s="1"/>
  <c r="P15" i="5"/>
  <c r="R14" i="5"/>
  <c r="Q14" i="5"/>
  <c r="P14" i="5"/>
  <c r="Q13" i="5"/>
  <c r="P13" i="5"/>
  <c r="Q12" i="5"/>
  <c r="P12" i="5"/>
  <c r="R12" i="5" s="1"/>
  <c r="Q11" i="5"/>
  <c r="R11" i="5" s="1"/>
  <c r="P11" i="5"/>
  <c r="Q10" i="5"/>
  <c r="P10" i="5"/>
  <c r="R10" i="5" s="1"/>
  <c r="Q9" i="5" l="1"/>
  <c r="Q28" i="5"/>
  <c r="P66" i="5"/>
  <c r="R71" i="5"/>
  <c r="R73" i="5"/>
  <c r="P85" i="5"/>
  <c r="R90" i="5"/>
  <c r="R92" i="5"/>
  <c r="P104" i="5"/>
  <c r="R109" i="5"/>
  <c r="R111" i="5"/>
  <c r="P123" i="5"/>
  <c r="R130" i="5"/>
  <c r="R132" i="5"/>
  <c r="P142" i="5"/>
  <c r="R147" i="5"/>
  <c r="R142" i="5" s="1"/>
  <c r="S142" i="5" s="1"/>
  <c r="R149" i="5"/>
  <c r="Q161" i="5"/>
  <c r="R181" i="5"/>
  <c r="Q180" i="5"/>
  <c r="R220" i="5"/>
  <c r="R223" i="5"/>
  <c r="R225" i="5"/>
  <c r="P237" i="5"/>
  <c r="R242" i="5"/>
  <c r="R244" i="5"/>
  <c r="R237" i="5" s="1"/>
  <c r="S237" i="5" s="1"/>
  <c r="P256" i="5"/>
  <c r="R261" i="5"/>
  <c r="R256" i="5" s="1"/>
  <c r="S256" i="5" s="1"/>
  <c r="R263" i="5"/>
  <c r="P28" i="5"/>
  <c r="Q47" i="5"/>
  <c r="P161" i="5"/>
  <c r="P180" i="5"/>
  <c r="R199" i="5"/>
  <c r="S199" i="5" s="1"/>
  <c r="R17" i="5"/>
  <c r="R30" i="5"/>
  <c r="R32" i="5"/>
  <c r="P47" i="5"/>
  <c r="R72" i="5"/>
  <c r="R91" i="5"/>
  <c r="R110" i="5"/>
  <c r="R124" i="5"/>
  <c r="R129" i="5"/>
  <c r="R148" i="5"/>
  <c r="R163" i="5"/>
  <c r="R165" i="5"/>
  <c r="R182" i="5"/>
  <c r="R189" i="5"/>
  <c r="P199" i="5"/>
  <c r="R243" i="5"/>
  <c r="R262" i="5"/>
  <c r="R31" i="7"/>
  <c r="R73" i="7"/>
  <c r="R4" i="7"/>
  <c r="R88" i="7"/>
  <c r="R19" i="7"/>
  <c r="R117" i="7"/>
  <c r="R20" i="7"/>
  <c r="R63" i="7"/>
  <c r="R21" i="7"/>
  <c r="R36" i="7"/>
  <c r="R9" i="7"/>
  <c r="R52" i="7"/>
  <c r="R10" i="7"/>
  <c r="R53" i="7"/>
  <c r="R123" i="7"/>
  <c r="R54" i="7"/>
  <c r="R124" i="7"/>
  <c r="R83" i="7"/>
  <c r="R69" i="7"/>
  <c r="R43" i="7"/>
  <c r="R85" i="7"/>
  <c r="R44" i="7"/>
  <c r="R2" i="7"/>
  <c r="R45" i="7"/>
  <c r="R115" i="7"/>
  <c r="R60" i="7"/>
  <c r="R33" i="7"/>
  <c r="R103" i="7"/>
  <c r="R90" i="7"/>
  <c r="R104" i="7"/>
  <c r="R91" i="7"/>
  <c r="R50" i="7"/>
  <c r="R120" i="7"/>
  <c r="R65" i="7"/>
  <c r="R81" i="7"/>
  <c r="R67" i="7"/>
  <c r="R40" i="7"/>
  <c r="R110" i="7"/>
  <c r="R13" i="7"/>
  <c r="R56" i="7"/>
  <c r="R14" i="7"/>
  <c r="R57" i="7"/>
  <c r="R127" i="7"/>
  <c r="R145" i="7"/>
  <c r="S145" i="7" s="1"/>
  <c r="R195" i="7"/>
  <c r="S195" i="7" s="1"/>
  <c r="R265" i="7"/>
  <c r="S265" i="7" s="1"/>
  <c r="R155" i="7"/>
  <c r="S155" i="7" s="1"/>
  <c r="R205" i="7"/>
  <c r="S205" i="7" s="1"/>
  <c r="R225" i="7"/>
  <c r="S225" i="7" s="1"/>
  <c r="R165" i="7"/>
  <c r="S165" i="7" s="1"/>
  <c r="R215" i="7"/>
  <c r="S215" i="7" s="1"/>
  <c r="R235" i="7"/>
  <c r="S235" i="7" s="1"/>
  <c r="Q195" i="7"/>
  <c r="R72" i="7"/>
  <c r="R135" i="7" s="1"/>
  <c r="Q145" i="7"/>
  <c r="R76" i="7"/>
  <c r="R175" i="7" s="1"/>
  <c r="S175" i="7" s="1"/>
  <c r="Q185" i="7"/>
  <c r="R80" i="7"/>
  <c r="Q225" i="7"/>
  <c r="R84" i="7"/>
  <c r="R255" i="7" s="1"/>
  <c r="S255" i="7" s="1"/>
  <c r="Q265" i="7"/>
  <c r="Q155" i="7"/>
  <c r="Q235" i="7"/>
  <c r="P205" i="7"/>
  <c r="Q256" i="5"/>
  <c r="Q237" i="5"/>
  <c r="P218" i="5"/>
  <c r="R221" i="5"/>
  <c r="R218" i="5" s="1"/>
  <c r="S218" i="5" s="1"/>
  <c r="Q199" i="5"/>
  <c r="R180" i="5"/>
  <c r="S180" i="5" s="1"/>
  <c r="R183" i="5"/>
  <c r="R161" i="5"/>
  <c r="S161" i="5" s="1"/>
  <c r="R164" i="5"/>
  <c r="Q142" i="5"/>
  <c r="Q123" i="5"/>
  <c r="R104" i="5"/>
  <c r="S104" i="5" s="1"/>
  <c r="Q104" i="5"/>
  <c r="R85" i="5"/>
  <c r="S85" i="5" s="1"/>
  <c r="Q85" i="5"/>
  <c r="R66" i="5"/>
  <c r="S66" i="5" s="1"/>
  <c r="Q66" i="5"/>
  <c r="R47" i="5"/>
  <c r="S47" i="5" s="1"/>
  <c r="R50" i="5"/>
  <c r="R28" i="5"/>
  <c r="S28" i="5" s="1"/>
  <c r="R31" i="5"/>
  <c r="R9" i="5"/>
  <c r="S9" i="5" s="1"/>
  <c r="R13" i="5"/>
  <c r="P9" i="5"/>
  <c r="R123" i="5" l="1"/>
  <c r="S123" i="5" s="1"/>
</calcChain>
</file>

<file path=xl/sharedStrings.xml><?xml version="1.0" encoding="utf-8"?>
<sst xmlns="http://schemas.openxmlformats.org/spreadsheetml/2006/main" count="3369" uniqueCount="79">
  <si>
    <t>CommitteeHearings</t>
  </si>
  <si>
    <t>Weight</t>
  </si>
  <si>
    <t>Difference</t>
  </si>
  <si>
    <t>3+Cons</t>
  </si>
  <si>
    <t>3+Obs</t>
  </si>
  <si>
    <t>BadSonority</t>
  </si>
  <si>
    <t>Clash</t>
  </si>
  <si>
    <t>Geminate</t>
  </si>
  <si>
    <t>Hiatus</t>
  </si>
  <si>
    <t>IambicClash</t>
  </si>
  <si>
    <t>NC</t>
  </si>
  <si>
    <t>SibilantCluster</t>
  </si>
  <si>
    <t>SixAustenNovels</t>
  </si>
  <si>
    <t>SixDarwinBooks</t>
  </si>
  <si>
    <t>SixDickensNovels</t>
  </si>
  <si>
    <t>SixHawthorneNovels</t>
  </si>
  <si>
    <t>NineLondonNovels</t>
  </si>
  <si>
    <t>SixMelvilleBooks</t>
  </si>
  <si>
    <t>FourTrollopeNovels</t>
  </si>
  <si>
    <t>SixTwainNovels</t>
  </si>
  <si>
    <t>MCAE_lecture</t>
  </si>
  <si>
    <t>MCAE_nonlecture</t>
  </si>
  <si>
    <t>NPRFreshAirCorpus</t>
  </si>
  <si>
    <t>WhiteHouseBriefings</t>
  </si>
  <si>
    <t>FiveSpokenCorpora</t>
  </si>
  <si>
    <t>Sort by corpus</t>
  </si>
  <si>
    <t>Sort by reading order</t>
  </si>
  <si>
    <t>Sort by constraint</t>
  </si>
  <si>
    <t>Corpus</t>
  </si>
  <si>
    <t>Flag wrong direction</t>
  </si>
  <si>
    <t xml:space="preserve">Results for: </t>
  </si>
  <si>
    <t>Log likelihood for all constraints together:</t>
  </si>
  <si>
    <t>Log likelihood for constraints of convenience only:</t>
  </si>
  <si>
    <t>Improvement due to phonological constraints:</t>
  </si>
  <si>
    <t>Constraint</t>
  </si>
  <si>
    <t>Log likelihood without it</t>
  </si>
  <si>
    <t>p</t>
  </si>
  <si>
    <t/>
  </si>
  <si>
    <t>wrong direction</t>
  </si>
  <si>
    <t>This is a Super-Summary for:</t>
  </si>
  <si>
    <t>Loglik for all parameters together is:</t>
  </si>
  <si>
    <t>Loglik for unigram-only is:</t>
  </si>
  <si>
    <t>Difference and significance of "adding phonology" is :</t>
  </si>
  <si>
    <t>pval</t>
  </si>
  <si>
    <t>Constraint name</t>
  </si>
  <si>
    <t>Loglik without it</t>
  </si>
  <si>
    <t>P-val</t>
  </si>
  <si>
    <t>Rful</t>
  </si>
  <si>
    <t>Rless</t>
  </si>
  <si>
    <t>xx</t>
  </si>
  <si>
    <t>Commentary</t>
  </si>
  <si>
    <t>close to zero, hence perfect</t>
  </si>
  <si>
    <t>we expect a substantial change, so good</t>
  </si>
  <si>
    <t>trade-offs with 3Cons?</t>
  </si>
  <si>
    <t>Modest effect expected, since many words start with /r/</t>
  </si>
  <si>
    <t>Affected by [rw], [rj]</t>
  </si>
  <si>
    <t>The biggie; lots of effects expected</t>
  </si>
  <si>
    <t>Odd it changed, perhaps small tradeoffs with Bad Sonority? Or 3 Cons?</t>
  </si>
  <si>
    <t>Upshot:  the weight changes pass the sanity test of which constraints ought to be affected.</t>
  </si>
  <si>
    <t>9-c improvement - Rful</t>
  </si>
  <si>
    <t>9-c improvement - Rless</t>
  </si>
  <si>
    <t>Conjecture Rhoticity</t>
  </si>
  <si>
    <t>Positive = better to be Rful</t>
  </si>
  <si>
    <t>Nonrhotic</t>
  </si>
  <si>
    <t>Final:</t>
  </si>
  <si>
    <t>Conjectured Rhoticity</t>
  </si>
  <si>
    <t>9-c improvement - Rful dictionary</t>
  </si>
  <si>
    <t>Positive = more improvement if you use the Rful dictionary</t>
  </si>
  <si>
    <t>Rhotic</t>
  </si>
  <si>
    <t>Average written</t>
  </si>
  <si>
    <t>Average spoken</t>
  </si>
  <si>
    <t>Average weight change:</t>
  </si>
  <si>
    <t>Upshot:  a rhotic dictionary better explains *everyone's* behavior!</t>
  </si>
  <si>
    <t>Conjecture:  because in non-rhotic dialects, many hiatuses are repaired by r-epenthesis, a rhotic dictionary</t>
  </si>
  <si>
    <t>actually does better at producing their surface forms.</t>
  </si>
  <si>
    <t>The "hit" is bigger for the rhotic dialects, since we are actually wiping out useful information, as in the</t>
  </si>
  <si>
    <t>hiatic possibilities for tuna/tuner, law/lore, Pa/par</t>
  </si>
  <si>
    <t>With Nonrhotic Dictionary</t>
  </si>
  <si>
    <t>With Rhotic Dictionary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</si>
</sst>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0.000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8" tint="-0.249977111117893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0" borderId="0" xfId="0" applyAlignment="1">
      <alignment wrapText="1"/>
    </xf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1" fillId="0" borderId="0" xfId="0" applyFont="1" applyAlignment="1">
      <alignment wrapText="1"/>
    </xf>
    <xf numFmtId="0" fontId="2" fillId="0" borderId="0" xfId="0" applyFont="1"/>
    <xf numFmtId="165" fontId="2" fillId="0" borderId="0" xfId="0" applyNumberFormat="1" applyFont="1"/>
    <xf numFmtId="2" fontId="2" fillId="0" borderId="0" xfId="0" applyNumberFormat="1" applyFont="1"/>
    <xf numFmtId="11" fontId="2" fillId="0" borderId="0" xfId="0" applyNumberFormat="1" applyFont="1"/>
    <xf numFmtId="164" fontId="2" fillId="0" borderId="0" xfId="0" applyNumberFormat="1" applyFont="1"/>
    <xf numFmtId="0" fontId="3" fillId="0" borderId="0" xfId="0" applyFont="1"/>
    <xf numFmtId="164" fontId="3" fillId="0" borderId="0" xfId="0" applyNumberFormat="1" applyFont="1"/>
    <xf numFmtId="164" fontId="4" fillId="0" borderId="0" xfId="0" applyNumberFormat="1" applyFont="1"/>
    <xf numFmtId="166" fontId="0" fillId="0" borderId="0" xfId="0" applyNumberFormat="1"/>
    <xf numFmtId="0" fontId="5" fillId="0" borderId="0" xfId="0" applyFont="1"/>
    <xf numFmtId="0" fontId="0" fillId="0" borderId="0" xfId="0" applyAlignment="1">
      <alignment horizontal="right"/>
    </xf>
    <xf numFmtId="0" fontId="6" fillId="0" borderId="0" xfId="0" applyFont="1" applyAlignment="1">
      <alignment wrapText="1"/>
    </xf>
    <xf numFmtId="0" fontId="6" fillId="0" borderId="0" xfId="0" applyFont="1"/>
    <xf numFmtId="0" fontId="7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ExamineByConstraint!$W$2:$W$10</c:f>
              <c:strCache>
                <c:ptCount val="9"/>
                <c:pt idx="0">
                  <c:v>Clash</c:v>
                </c:pt>
                <c:pt idx="1">
                  <c:v>IambicClash</c:v>
                </c:pt>
                <c:pt idx="2">
                  <c:v>3+Cons</c:v>
                </c:pt>
                <c:pt idx="3">
                  <c:v>3+Obs</c:v>
                </c:pt>
                <c:pt idx="4">
                  <c:v>Geminate</c:v>
                </c:pt>
                <c:pt idx="5">
                  <c:v>BadSonority</c:v>
                </c:pt>
                <c:pt idx="6">
                  <c:v>Hiatus</c:v>
                </c:pt>
                <c:pt idx="7">
                  <c:v>NC</c:v>
                </c:pt>
                <c:pt idx="8">
                  <c:v>SibilantCluster</c:v>
                </c:pt>
              </c:strCache>
            </c:strRef>
          </c:cat>
          <c:val>
            <c:numRef>
              <c:f>ExamineByConstraint!$X$2:$X$10</c:f>
              <c:numCache>
                <c:formatCode>0.0000</c:formatCode>
                <c:ptCount val="9"/>
                <c:pt idx="0">
                  <c:v>8.071428565197586E-9</c:v>
                </c:pt>
                <c:pt idx="1">
                  <c:v>-2.5714285740401674E-9</c:v>
                </c:pt>
                <c:pt idx="2">
                  <c:v>-2.5397017142857147E-2</c:v>
                </c:pt>
                <c:pt idx="3">
                  <c:v>1.4420882067142858E-2</c:v>
                </c:pt>
                <c:pt idx="4">
                  <c:v>7.0445486628571436E-3</c:v>
                </c:pt>
                <c:pt idx="5">
                  <c:v>6.3052988332142849E-3</c:v>
                </c:pt>
                <c:pt idx="6">
                  <c:v>-4.6048107071428569E-2</c:v>
                </c:pt>
                <c:pt idx="7">
                  <c:v>3.1030665714285688E-3</c:v>
                </c:pt>
                <c:pt idx="8">
                  <c:v>-2.5068418499999843E-4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C2-4D5B-A71B-F3229C730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70983999"/>
        <c:axId val="2070984415"/>
      </c:barChart>
      <c:catAx>
        <c:axId val="2070983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0984415"/>
        <c:crosses val="autoZero"/>
        <c:auto val="1"/>
        <c:lblAlgn val="ctr"/>
        <c:lblOffset val="100"/>
        <c:noMultiLvlLbl val="0"/>
      </c:catAx>
      <c:valAx>
        <c:axId val="2070984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09839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357187</xdr:colOff>
      <xdr:row>11</xdr:row>
      <xdr:rowOff>100012</xdr:rowOff>
    </xdr:from>
    <xdr:to>
      <xdr:col>30</xdr:col>
      <xdr:colOff>228600</xdr:colOff>
      <xdr:row>34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7"/>
  <sheetViews>
    <sheetView tabSelected="1" workbookViewId="0"/>
  </sheetViews>
  <sheetFormatPr defaultRowHeight="15" x14ac:dyDescent="0.25"/>
  <cols>
    <col min="1" max="1" width="7.140625" style="2" bestFit="1" customWidth="1"/>
    <col min="2" max="2" width="7.7109375" style="2" bestFit="1" customWidth="1"/>
    <col min="3" max="3" width="20.140625" style="2" bestFit="1" customWidth="1"/>
    <col min="4" max="4" width="9.85546875" style="2" bestFit="1" customWidth="1"/>
    <col min="5" max="5" width="46.7109375" style="8" bestFit="1" customWidth="1"/>
    <col min="6" max="6" width="20.140625" style="8" bestFit="1" customWidth="1"/>
    <col min="7" max="7" width="23" style="8" bestFit="1" customWidth="1"/>
    <col min="8" max="8" width="10.42578125" style="8" bestFit="1" customWidth="1"/>
    <col min="9" max="9" width="8.28515625" style="8" bestFit="1" customWidth="1"/>
    <col min="10" max="10" width="19.28515625" style="8" bestFit="1" customWidth="1"/>
  </cols>
  <sheetData>
    <row r="1" spans="1:19" s="3" customFormat="1" ht="157.5" x14ac:dyDescent="0.4">
      <c r="A1" s="7" t="s">
        <v>25</v>
      </c>
      <c r="B1" s="7" t="s">
        <v>26</v>
      </c>
      <c r="C1" s="7" t="s">
        <v>28</v>
      </c>
      <c r="D1" s="7" t="s">
        <v>27</v>
      </c>
      <c r="E1" s="19" t="s">
        <v>77</v>
      </c>
      <c r="F1" s="20"/>
      <c r="G1" s="20"/>
      <c r="H1" s="20"/>
      <c r="I1" s="20"/>
      <c r="J1" s="20"/>
      <c r="K1" s="21" t="s">
        <v>78</v>
      </c>
    </row>
    <row r="2" spans="1:19" x14ac:dyDescent="0.25">
      <c r="A2" s="2">
        <v>1</v>
      </c>
      <c r="B2" s="2">
        <v>1</v>
      </c>
      <c r="C2" s="2" t="s">
        <v>12</v>
      </c>
      <c r="E2" s="8" t="s">
        <v>30</v>
      </c>
      <c r="F2" s="8" t="s">
        <v>12</v>
      </c>
      <c r="K2" t="s">
        <v>39</v>
      </c>
      <c r="L2" t="s">
        <v>12</v>
      </c>
    </row>
    <row r="3" spans="1:19" x14ac:dyDescent="0.25">
      <c r="A3" s="2">
        <v>1</v>
      </c>
      <c r="B3" s="2">
        <v>2</v>
      </c>
      <c r="C3" s="2" t="s">
        <v>12</v>
      </c>
    </row>
    <row r="4" spans="1:19" x14ac:dyDescent="0.25">
      <c r="A4" s="2">
        <v>1</v>
      </c>
      <c r="B4" s="2">
        <v>3</v>
      </c>
      <c r="C4" s="2" t="s">
        <v>12</v>
      </c>
      <c r="E4" s="8" t="s">
        <v>31</v>
      </c>
      <c r="F4" s="9">
        <v>-4532429.9378399998</v>
      </c>
      <c r="K4" t="s">
        <v>40</v>
      </c>
      <c r="L4">
        <v>4481318.4167919997</v>
      </c>
    </row>
    <row r="5" spans="1:19" x14ac:dyDescent="0.25">
      <c r="A5" s="2">
        <v>1</v>
      </c>
      <c r="B5" s="2">
        <v>4</v>
      </c>
      <c r="C5" s="2" t="s">
        <v>12</v>
      </c>
      <c r="E5" s="8" t="s">
        <v>32</v>
      </c>
      <c r="F5" s="9">
        <v>-4540354.8821019996</v>
      </c>
      <c r="K5" t="s">
        <v>41</v>
      </c>
      <c r="L5">
        <v>4488957.5859780004</v>
      </c>
    </row>
    <row r="6" spans="1:19" x14ac:dyDescent="0.25">
      <c r="A6" s="2">
        <v>1</v>
      </c>
      <c r="B6" s="2">
        <v>5</v>
      </c>
      <c r="C6" s="2" t="s">
        <v>12</v>
      </c>
      <c r="E6" s="8" t="s">
        <v>33</v>
      </c>
      <c r="F6" s="10">
        <v>7924.9442619997999</v>
      </c>
      <c r="G6" s="8" t="s">
        <v>36</v>
      </c>
      <c r="H6" s="11">
        <v>0</v>
      </c>
      <c r="K6" t="s">
        <v>42</v>
      </c>
      <c r="L6">
        <v>7639.1691860007104</v>
      </c>
      <c r="M6" t="s">
        <v>43</v>
      </c>
      <c r="N6">
        <v>0</v>
      </c>
    </row>
    <row r="7" spans="1:19" x14ac:dyDescent="0.25">
      <c r="A7" s="2">
        <v>1</v>
      </c>
      <c r="B7" s="2">
        <v>6</v>
      </c>
      <c r="C7" s="2" t="s">
        <v>12</v>
      </c>
    </row>
    <row r="8" spans="1:19" x14ac:dyDescent="0.25">
      <c r="A8" s="2">
        <v>1</v>
      </c>
      <c r="B8" s="2">
        <v>7</v>
      </c>
      <c r="C8" s="2" t="s">
        <v>12</v>
      </c>
      <c r="P8" s="13" t="s">
        <v>47</v>
      </c>
      <c r="Q8" s="13" t="s">
        <v>48</v>
      </c>
      <c r="R8" s="13" t="s">
        <v>2</v>
      </c>
    </row>
    <row r="9" spans="1:19" x14ac:dyDescent="0.25">
      <c r="A9" s="2">
        <v>1</v>
      </c>
      <c r="B9" s="2">
        <v>8</v>
      </c>
      <c r="C9" s="2" t="s">
        <v>12</v>
      </c>
      <c r="E9" s="8" t="s">
        <v>34</v>
      </c>
      <c r="F9" s="8" t="s">
        <v>1</v>
      </c>
      <c r="G9" s="8" t="s">
        <v>35</v>
      </c>
      <c r="H9" s="8" t="s">
        <v>2</v>
      </c>
      <c r="I9" s="8" t="s">
        <v>36</v>
      </c>
      <c r="J9" s="8" t="s">
        <v>29</v>
      </c>
      <c r="K9" t="s">
        <v>44</v>
      </c>
      <c r="L9" t="s">
        <v>1</v>
      </c>
      <c r="M9" t="s">
        <v>45</v>
      </c>
      <c r="N9" t="s">
        <v>2</v>
      </c>
      <c r="O9" t="s">
        <v>46</v>
      </c>
      <c r="P9" s="15">
        <f>AVERAGE(P10:P18)</f>
        <v>0.24397243200000002</v>
      </c>
      <c r="Q9" s="15">
        <f>AVERAGE(Q10:Q18)</f>
        <v>0.24166363565555551</v>
      </c>
      <c r="R9" s="15">
        <f>AVERAGE(R10:R18)</f>
        <v>-2.3087963444444522E-3</v>
      </c>
      <c r="S9" s="4">
        <f>R9</f>
        <v>-2.3087963444444522E-3</v>
      </c>
    </row>
    <row r="10" spans="1:19" x14ac:dyDescent="0.25">
      <c r="A10" s="2">
        <v>1</v>
      </c>
      <c r="B10" s="2">
        <v>9</v>
      </c>
      <c r="C10" s="2" t="s">
        <v>12</v>
      </c>
      <c r="D10" s="2">
        <v>3</v>
      </c>
      <c r="E10" s="8" t="s">
        <v>3</v>
      </c>
      <c r="F10" s="12">
        <v>0.394818893</v>
      </c>
      <c r="G10" s="9">
        <v>-4533521.0567899998</v>
      </c>
      <c r="H10" s="10">
        <v>1091.1189500000301</v>
      </c>
      <c r="I10" s="11">
        <v>0</v>
      </c>
      <c r="J10" s="8" t="s">
        <v>37</v>
      </c>
      <c r="K10" t="s">
        <v>3</v>
      </c>
      <c r="L10" s="4">
        <v>-0.38324533999999999</v>
      </c>
      <c r="M10">
        <v>4482297.1212990005</v>
      </c>
      <c r="N10">
        <v>978.704507000744</v>
      </c>
      <c r="O10">
        <v>0</v>
      </c>
      <c r="P10" s="14">
        <f t="shared" ref="P10:P18" si="0">F10</f>
        <v>0.394818893</v>
      </c>
      <c r="Q10" s="14">
        <f t="shared" ref="Q10:Q18" si="1">-1*L10</f>
        <v>0.38324533999999999</v>
      </c>
      <c r="R10" s="14">
        <f>Q10-P10</f>
        <v>-1.1573553000000014E-2</v>
      </c>
    </row>
    <row r="11" spans="1:19" x14ac:dyDescent="0.25">
      <c r="A11" s="2">
        <v>1</v>
      </c>
      <c r="B11" s="2">
        <v>10</v>
      </c>
      <c r="C11" s="2" t="s">
        <v>12</v>
      </c>
      <c r="D11" s="2">
        <v>4</v>
      </c>
      <c r="E11" s="8" t="s">
        <v>4</v>
      </c>
      <c r="F11" s="12">
        <v>-0.17474563500000001</v>
      </c>
      <c r="G11" s="9">
        <v>-4532520.8681359999</v>
      </c>
      <c r="H11" s="10">
        <v>90.930296000093193</v>
      </c>
      <c r="I11" s="11">
        <v>0</v>
      </c>
      <c r="J11" s="8" t="s">
        <v>38</v>
      </c>
      <c r="K11" t="s">
        <v>4</v>
      </c>
      <c r="L11" s="4">
        <v>0.168417763</v>
      </c>
      <c r="M11">
        <v>4481401.7412839998</v>
      </c>
      <c r="N11">
        <v>83.324492000043307</v>
      </c>
      <c r="O11">
        <v>0</v>
      </c>
      <c r="P11" s="14">
        <f t="shared" si="0"/>
        <v>-0.17474563500000001</v>
      </c>
      <c r="Q11" s="14">
        <f t="shared" si="1"/>
        <v>-0.168417763</v>
      </c>
      <c r="R11" s="14">
        <f t="shared" ref="R11:R18" si="2">Q11-P11</f>
        <v>6.3278720000000122E-3</v>
      </c>
    </row>
    <row r="12" spans="1:19" x14ac:dyDescent="0.25">
      <c r="A12" s="2">
        <v>1</v>
      </c>
      <c r="B12" s="2">
        <v>11</v>
      </c>
      <c r="C12" s="2" t="s">
        <v>12</v>
      </c>
      <c r="D12" s="2">
        <v>6</v>
      </c>
      <c r="E12" s="8" t="s">
        <v>5</v>
      </c>
      <c r="F12" s="12">
        <v>1.2068678399999999E-2</v>
      </c>
      <c r="G12" s="9">
        <v>-4532436.6060699997</v>
      </c>
      <c r="H12" s="10">
        <v>6.6682299999520103</v>
      </c>
      <c r="I12" s="11">
        <v>2.5999999999999998E-4</v>
      </c>
      <c r="J12" s="8" t="s">
        <v>37</v>
      </c>
      <c r="K12" t="s">
        <v>5</v>
      </c>
      <c r="L12" s="4">
        <v>-1.63559876E-2</v>
      </c>
      <c r="M12">
        <v>4481330.9008590002</v>
      </c>
      <c r="N12">
        <v>12.4840670004487</v>
      </c>
      <c r="O12">
        <v>0</v>
      </c>
      <c r="P12" s="14">
        <f t="shared" si="0"/>
        <v>1.2068678399999999E-2</v>
      </c>
      <c r="Q12" s="14">
        <f t="shared" si="1"/>
        <v>1.63559876E-2</v>
      </c>
      <c r="R12" s="14">
        <f t="shared" si="2"/>
        <v>4.2873092000000005E-3</v>
      </c>
    </row>
    <row r="13" spans="1:19" x14ac:dyDescent="0.25">
      <c r="A13" s="2">
        <v>1</v>
      </c>
      <c r="B13" s="2">
        <v>12</v>
      </c>
      <c r="C13" s="2" t="s">
        <v>12</v>
      </c>
      <c r="D13" s="2">
        <v>1</v>
      </c>
      <c r="E13" s="8" t="s">
        <v>6</v>
      </c>
      <c r="F13" s="12">
        <v>0.43723424700000002</v>
      </c>
      <c r="G13" s="9">
        <v>-4534391.8024199996</v>
      </c>
      <c r="H13" s="10">
        <v>1961.8645799998101</v>
      </c>
      <c r="I13" s="11">
        <v>0</v>
      </c>
      <c r="J13" s="8" t="s">
        <v>37</v>
      </c>
      <c r="K13" t="s">
        <v>6</v>
      </c>
      <c r="L13" s="4">
        <v>-0.43723420499999999</v>
      </c>
      <c r="M13">
        <v>4483280.2813720005</v>
      </c>
      <c r="N13">
        <v>1961.86458000075</v>
      </c>
      <c r="O13">
        <v>0</v>
      </c>
      <c r="P13" s="14">
        <f t="shared" si="0"/>
        <v>0.43723424700000002</v>
      </c>
      <c r="Q13" s="14">
        <f t="shared" si="1"/>
        <v>0.43723420499999999</v>
      </c>
      <c r="R13" s="14">
        <f t="shared" si="2"/>
        <v>-4.2000000033404206E-8</v>
      </c>
    </row>
    <row r="14" spans="1:19" x14ac:dyDescent="0.25">
      <c r="A14" s="2">
        <v>1</v>
      </c>
      <c r="B14" s="2">
        <v>13</v>
      </c>
      <c r="C14" s="2" t="s">
        <v>12</v>
      </c>
      <c r="D14" s="2">
        <v>5</v>
      </c>
      <c r="E14" s="11" t="s">
        <v>7</v>
      </c>
      <c r="F14" s="12">
        <v>0.2271039</v>
      </c>
      <c r="G14" s="9">
        <v>-4532659.4908910003</v>
      </c>
      <c r="H14" s="10">
        <v>229.55305100045999</v>
      </c>
      <c r="I14" s="11">
        <v>0</v>
      </c>
      <c r="J14" s="8" t="s">
        <v>37</v>
      </c>
      <c r="K14" t="s">
        <v>7</v>
      </c>
      <c r="L14" s="4">
        <v>-0.233501549</v>
      </c>
      <c r="M14">
        <v>4481553.5000470001</v>
      </c>
      <c r="N14">
        <v>235.08325500041201</v>
      </c>
      <c r="O14">
        <v>0</v>
      </c>
      <c r="P14" s="14">
        <f t="shared" si="0"/>
        <v>0.2271039</v>
      </c>
      <c r="Q14" s="14">
        <f t="shared" si="1"/>
        <v>0.233501549</v>
      </c>
      <c r="R14" s="14">
        <f t="shared" si="2"/>
        <v>6.3976490000000052E-3</v>
      </c>
    </row>
    <row r="15" spans="1:19" x14ac:dyDescent="0.25">
      <c r="A15" s="2">
        <v>1</v>
      </c>
      <c r="B15" s="2">
        <v>14</v>
      </c>
      <c r="C15" s="2" t="s">
        <v>12</v>
      </c>
      <c r="D15" s="2">
        <v>7</v>
      </c>
      <c r="E15" s="11" t="s">
        <v>8</v>
      </c>
      <c r="F15" s="12">
        <v>0.25731918500000001</v>
      </c>
      <c r="G15" s="9">
        <v>-4533083.4211689997</v>
      </c>
      <c r="H15" s="10">
        <v>653.48332899995103</v>
      </c>
      <c r="I15" s="11">
        <v>0</v>
      </c>
      <c r="J15" s="8" t="s">
        <v>37</v>
      </c>
      <c r="K15" t="s">
        <v>8</v>
      </c>
      <c r="L15" s="4">
        <v>-0.228270265</v>
      </c>
      <c r="M15">
        <v>4481852.4354739999</v>
      </c>
      <c r="N15">
        <v>534.01868200022705</v>
      </c>
      <c r="O15">
        <v>0</v>
      </c>
      <c r="P15" s="14">
        <f t="shared" si="0"/>
        <v>0.25731918500000001</v>
      </c>
      <c r="Q15" s="14">
        <f t="shared" si="1"/>
        <v>0.228270265</v>
      </c>
      <c r="R15" s="14">
        <f t="shared" si="2"/>
        <v>-2.9048920000000006E-2</v>
      </c>
    </row>
    <row r="16" spans="1:19" x14ac:dyDescent="0.25">
      <c r="A16" s="2">
        <v>1</v>
      </c>
      <c r="B16" s="2">
        <v>15</v>
      </c>
      <c r="C16" s="2" t="s">
        <v>12</v>
      </c>
      <c r="D16" s="2">
        <v>2</v>
      </c>
      <c r="E16" s="11" t="s">
        <v>9</v>
      </c>
      <c r="F16" s="12">
        <v>1.09923668</v>
      </c>
      <c r="G16" s="9">
        <v>-4533980.7810939997</v>
      </c>
      <c r="H16" s="10">
        <v>1550.8432539999401</v>
      </c>
      <c r="I16" s="11">
        <v>0</v>
      </c>
      <c r="J16" s="8" t="s">
        <v>37</v>
      </c>
      <c r="K16" t="s">
        <v>9</v>
      </c>
      <c r="L16" s="4">
        <v>-1.0992365799999999</v>
      </c>
      <c r="M16">
        <v>4482869.2600450004</v>
      </c>
      <c r="N16">
        <v>1550.8432530006301</v>
      </c>
      <c r="O16">
        <v>0</v>
      </c>
      <c r="P16" s="14">
        <f t="shared" si="0"/>
        <v>1.09923668</v>
      </c>
      <c r="Q16" s="14">
        <f t="shared" si="1"/>
        <v>1.0992365799999999</v>
      </c>
      <c r="R16" s="14">
        <f t="shared" si="2"/>
        <v>-1.0000000005838672E-7</v>
      </c>
    </row>
    <row r="17" spans="1:19" x14ac:dyDescent="0.25">
      <c r="A17" s="2">
        <v>1</v>
      </c>
      <c r="B17" s="2">
        <v>16</v>
      </c>
      <c r="C17" s="2" t="s">
        <v>12</v>
      </c>
      <c r="D17" s="2">
        <v>8</v>
      </c>
      <c r="E17" s="11" t="s">
        <v>10</v>
      </c>
      <c r="F17" s="12">
        <v>7.6225896599999995E-2</v>
      </c>
      <c r="G17" s="9">
        <v>-4532441.631232</v>
      </c>
      <c r="H17" s="10">
        <v>11.693392000161101</v>
      </c>
      <c r="I17" s="11">
        <v>0</v>
      </c>
      <c r="J17" s="8" t="s">
        <v>37</v>
      </c>
      <c r="K17" t="s">
        <v>10</v>
      </c>
      <c r="L17" s="4">
        <v>-7.8460682300000001E-2</v>
      </c>
      <c r="M17">
        <v>4481330.8049879996</v>
      </c>
      <c r="N17">
        <v>12.388195999898</v>
      </c>
      <c r="O17">
        <v>0</v>
      </c>
      <c r="P17" s="14">
        <f t="shared" si="0"/>
        <v>7.6225896599999995E-2</v>
      </c>
      <c r="Q17" s="14">
        <f t="shared" si="1"/>
        <v>7.8460682300000001E-2</v>
      </c>
      <c r="R17" s="14">
        <f t="shared" si="2"/>
        <v>2.2347857000000054E-3</v>
      </c>
    </row>
    <row r="18" spans="1:19" x14ac:dyDescent="0.25">
      <c r="A18" s="2">
        <v>1</v>
      </c>
      <c r="B18" s="2">
        <v>17</v>
      </c>
      <c r="C18" s="2" t="s">
        <v>12</v>
      </c>
      <c r="D18" s="2">
        <v>9</v>
      </c>
      <c r="E18" s="11" t="s">
        <v>11</v>
      </c>
      <c r="F18" s="12">
        <v>-0.13350995700000001</v>
      </c>
      <c r="G18" s="9">
        <v>-4532470.6652079998</v>
      </c>
      <c r="H18" s="10">
        <v>40.727367999963398</v>
      </c>
      <c r="I18" s="11">
        <v>0</v>
      </c>
      <c r="J18" s="8" t="s">
        <v>38</v>
      </c>
      <c r="K18" t="s">
        <v>11</v>
      </c>
      <c r="L18" s="4">
        <v>0.13291412499999999</v>
      </c>
      <c r="M18">
        <v>4481358.7561569996</v>
      </c>
      <c r="N18">
        <v>40.3393649999052</v>
      </c>
      <c r="O18">
        <v>0</v>
      </c>
      <c r="P18" s="14">
        <f t="shared" si="0"/>
        <v>-0.13350995700000001</v>
      </c>
      <c r="Q18" s="14">
        <f t="shared" si="1"/>
        <v>-0.13291412499999999</v>
      </c>
      <c r="R18" s="14">
        <f t="shared" si="2"/>
        <v>5.9583200000001835E-4</v>
      </c>
    </row>
    <row r="19" spans="1:19" x14ac:dyDescent="0.25">
      <c r="A19" s="2">
        <v>1</v>
      </c>
      <c r="B19" s="2">
        <v>18</v>
      </c>
      <c r="C19" s="2" t="s">
        <v>12</v>
      </c>
    </row>
    <row r="20" spans="1:19" x14ac:dyDescent="0.25">
      <c r="A20" s="2">
        <v>1</v>
      </c>
      <c r="B20" s="2">
        <v>19</v>
      </c>
      <c r="C20" s="2" t="s">
        <v>12</v>
      </c>
    </row>
    <row r="21" spans="1:19" x14ac:dyDescent="0.25">
      <c r="A21" s="2">
        <v>2</v>
      </c>
      <c r="B21" s="2">
        <v>1</v>
      </c>
      <c r="C21" s="2" t="s">
        <v>13</v>
      </c>
      <c r="E21" s="8" t="s">
        <v>30</v>
      </c>
      <c r="F21" s="8" t="s">
        <v>13</v>
      </c>
      <c r="K21" t="s">
        <v>39</v>
      </c>
      <c r="L21" t="s">
        <v>13</v>
      </c>
    </row>
    <row r="22" spans="1:19" x14ac:dyDescent="0.25">
      <c r="A22" s="2">
        <v>2</v>
      </c>
      <c r="B22" s="2">
        <v>2</v>
      </c>
      <c r="C22" s="2" t="s">
        <v>13</v>
      </c>
    </row>
    <row r="23" spans="1:19" x14ac:dyDescent="0.25">
      <c r="A23" s="2">
        <v>2</v>
      </c>
      <c r="B23" s="2">
        <v>3</v>
      </c>
      <c r="C23" s="2" t="s">
        <v>13</v>
      </c>
      <c r="E23" s="8" t="s">
        <v>31</v>
      </c>
      <c r="F23" s="9">
        <v>-5737609.8746959995</v>
      </c>
      <c r="K23" t="s">
        <v>40</v>
      </c>
      <c r="L23">
        <v>5672282.3837489998</v>
      </c>
    </row>
    <row r="24" spans="1:19" x14ac:dyDescent="0.25">
      <c r="A24" s="2">
        <v>2</v>
      </c>
      <c r="B24" s="2">
        <v>4</v>
      </c>
      <c r="C24" s="2" t="s">
        <v>13</v>
      </c>
      <c r="E24" s="8" t="s">
        <v>32</v>
      </c>
      <c r="F24" s="9">
        <v>-5748446.0735379998</v>
      </c>
      <c r="K24" t="s">
        <v>41</v>
      </c>
      <c r="L24">
        <v>5682712.6922089998</v>
      </c>
    </row>
    <row r="25" spans="1:19" x14ac:dyDescent="0.25">
      <c r="A25" s="2">
        <v>2</v>
      </c>
      <c r="B25" s="2">
        <v>5</v>
      </c>
      <c r="C25" s="2" t="s">
        <v>13</v>
      </c>
      <c r="E25" s="8" t="s">
        <v>33</v>
      </c>
      <c r="F25" s="10">
        <v>10836.1988420002</v>
      </c>
      <c r="G25" s="8" t="s">
        <v>36</v>
      </c>
      <c r="H25" s="11">
        <v>0</v>
      </c>
      <c r="K25" t="s">
        <v>42</v>
      </c>
      <c r="L25">
        <v>10430.3084599999</v>
      </c>
      <c r="M25" t="s">
        <v>43</v>
      </c>
      <c r="N25">
        <v>0</v>
      </c>
    </row>
    <row r="26" spans="1:19" x14ac:dyDescent="0.25">
      <c r="A26" s="2">
        <v>2</v>
      </c>
      <c r="B26" s="2">
        <v>6</v>
      </c>
      <c r="C26" s="2" t="s">
        <v>13</v>
      </c>
    </row>
    <row r="27" spans="1:19" x14ac:dyDescent="0.25">
      <c r="A27" s="2">
        <v>2</v>
      </c>
      <c r="B27" s="2">
        <v>7</v>
      </c>
      <c r="C27" s="2" t="s">
        <v>13</v>
      </c>
      <c r="P27" s="13" t="s">
        <v>47</v>
      </c>
      <c r="Q27" s="13" t="s">
        <v>48</v>
      </c>
      <c r="R27" s="13" t="s">
        <v>2</v>
      </c>
    </row>
    <row r="28" spans="1:19" x14ac:dyDescent="0.25">
      <c r="A28" s="2">
        <v>2</v>
      </c>
      <c r="B28" s="2">
        <v>8</v>
      </c>
      <c r="C28" s="2" t="s">
        <v>13</v>
      </c>
      <c r="E28" s="8" t="s">
        <v>34</v>
      </c>
      <c r="F28" s="8" t="s">
        <v>1</v>
      </c>
      <c r="G28" s="8" t="s">
        <v>35</v>
      </c>
      <c r="H28" s="8" t="s">
        <v>2</v>
      </c>
      <c r="I28" s="8" t="s">
        <v>36</v>
      </c>
      <c r="J28" s="8" t="s">
        <v>29</v>
      </c>
      <c r="K28" t="s">
        <v>44</v>
      </c>
      <c r="L28" t="s">
        <v>1</v>
      </c>
      <c r="M28" t="s">
        <v>45</v>
      </c>
      <c r="N28" t="s">
        <v>2</v>
      </c>
      <c r="O28" t="s">
        <v>46</v>
      </c>
      <c r="P28" s="15">
        <f>AVERAGE(P29:P37)</f>
        <v>0.25689336884444441</v>
      </c>
      <c r="Q28" s="15">
        <f>AVERAGE(Q29:Q37)</f>
        <v>0.25397729442222222</v>
      </c>
      <c r="R28" s="15">
        <f>AVERAGE(R29:R37)</f>
        <v>-2.9160744222222253E-3</v>
      </c>
      <c r="S28" s="4">
        <f>R28</f>
        <v>-2.9160744222222253E-3</v>
      </c>
    </row>
    <row r="29" spans="1:19" x14ac:dyDescent="0.25">
      <c r="A29" s="2">
        <v>2</v>
      </c>
      <c r="B29" s="2">
        <v>9</v>
      </c>
      <c r="C29" s="2" t="s">
        <v>13</v>
      </c>
      <c r="D29" s="2">
        <v>3</v>
      </c>
      <c r="E29" s="8" t="s">
        <v>3</v>
      </c>
      <c r="F29" s="12">
        <v>0.48561237899999998</v>
      </c>
      <c r="G29" s="9">
        <v>-5740332.3488440001</v>
      </c>
      <c r="H29" s="10">
        <v>2722.47414800059</v>
      </c>
      <c r="I29" s="11">
        <v>0</v>
      </c>
      <c r="J29" s="8" t="s">
        <v>37</v>
      </c>
      <c r="K29" t="s">
        <v>3</v>
      </c>
      <c r="L29" s="1">
        <v>-0.47732395700000002</v>
      </c>
      <c r="M29">
        <v>5674786.519723</v>
      </c>
      <c r="N29">
        <v>2504.1359740001999</v>
      </c>
      <c r="O29">
        <v>0</v>
      </c>
      <c r="P29" s="14">
        <f t="shared" ref="P29:P37" si="3">F29</f>
        <v>0.48561237899999998</v>
      </c>
      <c r="Q29" s="14">
        <f t="shared" ref="Q29:Q37" si="4">-1*L29</f>
        <v>0.47732395700000002</v>
      </c>
      <c r="R29" s="14">
        <f>Q29-P29</f>
        <v>-8.288421999999962E-3</v>
      </c>
    </row>
    <row r="30" spans="1:19" x14ac:dyDescent="0.25">
      <c r="A30" s="2">
        <v>2</v>
      </c>
      <c r="B30" s="2">
        <v>10</v>
      </c>
      <c r="C30" s="2" t="s">
        <v>13</v>
      </c>
      <c r="D30" s="2">
        <v>4</v>
      </c>
      <c r="E30" s="8" t="s">
        <v>4</v>
      </c>
      <c r="F30" s="12">
        <v>0.152906293</v>
      </c>
      <c r="G30" s="9">
        <v>-5737731.2673389995</v>
      </c>
      <c r="H30" s="10">
        <v>121.392642999999</v>
      </c>
      <c r="I30" s="11">
        <v>0</v>
      </c>
      <c r="J30" s="8" t="s">
        <v>37</v>
      </c>
      <c r="K30" t="s">
        <v>4</v>
      </c>
      <c r="L30" s="1">
        <v>-0.151046491</v>
      </c>
      <c r="M30">
        <v>5672398.5713010002</v>
      </c>
      <c r="N30">
        <v>116.187552000395</v>
      </c>
      <c r="O30">
        <v>0</v>
      </c>
      <c r="P30" s="14">
        <f t="shared" si="3"/>
        <v>0.152906293</v>
      </c>
      <c r="Q30" s="14">
        <f t="shared" si="4"/>
        <v>0.151046491</v>
      </c>
      <c r="R30" s="14">
        <f t="shared" ref="R30:R37" si="5">Q30-P30</f>
        <v>-1.8598019999999937E-3</v>
      </c>
    </row>
    <row r="31" spans="1:19" x14ac:dyDescent="0.25">
      <c r="A31" s="2">
        <v>2</v>
      </c>
      <c r="B31" s="2">
        <v>11</v>
      </c>
      <c r="C31" s="2" t="s">
        <v>13</v>
      </c>
      <c r="D31" s="2">
        <v>6</v>
      </c>
      <c r="E31" s="8" t="s">
        <v>5</v>
      </c>
      <c r="F31" s="12">
        <v>-1.09784562E-2</v>
      </c>
      <c r="G31" s="9">
        <v>-5737615.2223129999</v>
      </c>
      <c r="H31" s="10">
        <v>5.3476170003414101</v>
      </c>
      <c r="I31" s="11">
        <v>1.07E-3</v>
      </c>
      <c r="J31" s="8" t="s">
        <v>38</v>
      </c>
      <c r="K31" t="s">
        <v>5</v>
      </c>
      <c r="L31" s="1">
        <v>1.01234163E-2</v>
      </c>
      <c r="M31">
        <v>5672287.0122750001</v>
      </c>
      <c r="N31">
        <v>4.6285260003060102</v>
      </c>
      <c r="O31">
        <v>2.3500000000000001E-3</v>
      </c>
      <c r="P31" s="14">
        <f t="shared" si="3"/>
        <v>-1.09784562E-2</v>
      </c>
      <c r="Q31" s="14">
        <f t="shared" si="4"/>
        <v>-1.01234163E-2</v>
      </c>
      <c r="R31" s="14">
        <f t="shared" si="5"/>
        <v>8.5503990000000002E-4</v>
      </c>
    </row>
    <row r="32" spans="1:19" x14ac:dyDescent="0.25">
      <c r="A32" s="2">
        <v>2</v>
      </c>
      <c r="B32" s="2">
        <v>12</v>
      </c>
      <c r="C32" s="2" t="s">
        <v>13</v>
      </c>
      <c r="D32" s="2">
        <v>1</v>
      </c>
      <c r="E32" s="8" t="s">
        <v>6</v>
      </c>
      <c r="F32" s="12">
        <v>0.36123270099999999</v>
      </c>
      <c r="G32" s="9">
        <v>-5739405.9334939998</v>
      </c>
      <c r="H32" s="10">
        <v>1796.0587980002099</v>
      </c>
      <c r="I32" s="11">
        <v>0</v>
      </c>
      <c r="J32" s="8" t="s">
        <v>37</v>
      </c>
      <c r="K32" t="s">
        <v>6</v>
      </c>
      <c r="L32" s="1">
        <v>-0.36123267399999998</v>
      </c>
      <c r="M32">
        <v>5674078.4425459998</v>
      </c>
      <c r="N32">
        <v>1796.0587969999699</v>
      </c>
      <c r="O32">
        <v>0</v>
      </c>
      <c r="P32" s="14">
        <f t="shared" si="3"/>
        <v>0.36123270099999999</v>
      </c>
      <c r="Q32" s="14">
        <f t="shared" si="4"/>
        <v>0.36123267399999998</v>
      </c>
      <c r="R32" s="14">
        <f t="shared" si="5"/>
        <v>-2.7000000013543968E-8</v>
      </c>
    </row>
    <row r="33" spans="1:19" x14ac:dyDescent="0.25">
      <c r="A33" s="2">
        <v>2</v>
      </c>
      <c r="B33" s="2">
        <v>13</v>
      </c>
      <c r="C33" s="2" t="s">
        <v>13</v>
      </c>
      <c r="D33" s="2">
        <v>5</v>
      </c>
      <c r="E33" s="11" t="s">
        <v>7</v>
      </c>
      <c r="F33" s="12">
        <v>-7.1593966199999998E-2</v>
      </c>
      <c r="G33" s="9">
        <v>-5737637.6390899997</v>
      </c>
      <c r="H33" s="10">
        <v>27.764394000172601</v>
      </c>
      <c r="I33" s="11">
        <v>0</v>
      </c>
      <c r="J33" s="8" t="s">
        <v>38</v>
      </c>
      <c r="K33" t="s">
        <v>7</v>
      </c>
      <c r="L33" s="1">
        <v>6.7962899800000004E-2</v>
      </c>
      <c r="M33">
        <v>5672306.4552659998</v>
      </c>
      <c r="N33">
        <v>24.071516999974801</v>
      </c>
      <c r="O33">
        <v>0</v>
      </c>
      <c r="P33" s="14">
        <f t="shared" si="3"/>
        <v>-7.1593966199999998E-2</v>
      </c>
      <c r="Q33" s="14">
        <f t="shared" si="4"/>
        <v>-6.7962899800000004E-2</v>
      </c>
      <c r="R33" s="14">
        <f t="shared" si="5"/>
        <v>3.6310663999999937E-3</v>
      </c>
    </row>
    <row r="34" spans="1:19" x14ac:dyDescent="0.25">
      <c r="A34" s="2">
        <v>2</v>
      </c>
      <c r="B34" s="2">
        <v>14</v>
      </c>
      <c r="C34" s="2" t="s">
        <v>13</v>
      </c>
      <c r="D34" s="2">
        <v>7</v>
      </c>
      <c r="E34" s="11" t="s">
        <v>8</v>
      </c>
      <c r="F34" s="12">
        <v>0.24676188900000001</v>
      </c>
      <c r="G34" s="9">
        <v>-5738353.9024059996</v>
      </c>
      <c r="H34" s="10">
        <v>744.02771000005305</v>
      </c>
      <c r="I34" s="11">
        <v>0</v>
      </c>
      <c r="J34" s="8" t="s">
        <v>37</v>
      </c>
      <c r="K34" t="s">
        <v>8</v>
      </c>
      <c r="L34" s="1">
        <v>-0.22711831199999999</v>
      </c>
      <c r="M34">
        <v>5672943.1018089997</v>
      </c>
      <c r="N34">
        <v>660.71805999986805</v>
      </c>
      <c r="O34">
        <v>0</v>
      </c>
      <c r="P34" s="14">
        <f t="shared" si="3"/>
        <v>0.24676188900000001</v>
      </c>
      <c r="Q34" s="14">
        <f t="shared" si="4"/>
        <v>0.22711831199999999</v>
      </c>
      <c r="R34" s="14">
        <f t="shared" si="5"/>
        <v>-1.9643577000000023E-2</v>
      </c>
    </row>
    <row r="35" spans="1:19" x14ac:dyDescent="0.25">
      <c r="A35" s="2">
        <v>2</v>
      </c>
      <c r="B35" s="2">
        <v>15</v>
      </c>
      <c r="C35" s="2" t="s">
        <v>13</v>
      </c>
      <c r="D35" s="2">
        <v>2</v>
      </c>
      <c r="E35" s="11" t="s">
        <v>9</v>
      </c>
      <c r="F35" s="12">
        <v>0.678712223</v>
      </c>
      <c r="G35" s="9">
        <v>-5738588.8365500001</v>
      </c>
      <c r="H35" s="10">
        <v>978.96185400057504</v>
      </c>
      <c r="I35" s="11">
        <v>0</v>
      </c>
      <c r="J35" s="8" t="s">
        <v>37</v>
      </c>
      <c r="K35" t="s">
        <v>9</v>
      </c>
      <c r="L35" s="1">
        <v>-0.67871216199999995</v>
      </c>
      <c r="M35">
        <v>5673261.3456030004</v>
      </c>
      <c r="N35">
        <v>978.96185400057504</v>
      </c>
      <c r="O35">
        <v>0</v>
      </c>
      <c r="P35" s="14">
        <f t="shared" si="3"/>
        <v>0.678712223</v>
      </c>
      <c r="Q35" s="14">
        <f t="shared" si="4"/>
        <v>0.67871216199999995</v>
      </c>
      <c r="R35" s="14">
        <f t="shared" si="5"/>
        <v>-6.100000005115902E-8</v>
      </c>
    </row>
    <row r="36" spans="1:19" x14ac:dyDescent="0.25">
      <c r="A36" s="2">
        <v>2</v>
      </c>
      <c r="B36" s="2">
        <v>16</v>
      </c>
      <c r="C36" s="2" t="s">
        <v>13</v>
      </c>
      <c r="D36" s="2">
        <v>8</v>
      </c>
      <c r="E36" s="11" t="s">
        <v>10</v>
      </c>
      <c r="F36" s="12">
        <v>9.6271003999999993E-2</v>
      </c>
      <c r="G36" s="9">
        <v>-5737630.1344959997</v>
      </c>
      <c r="H36" s="10">
        <v>20.259800000116201</v>
      </c>
      <c r="I36" s="11">
        <v>0</v>
      </c>
      <c r="J36" s="8" t="s">
        <v>37</v>
      </c>
      <c r="K36" t="s">
        <v>10</v>
      </c>
      <c r="L36" s="1">
        <v>-9.6980049900000004E-2</v>
      </c>
      <c r="M36">
        <v>5672302.9363430003</v>
      </c>
      <c r="N36">
        <v>20.552594000473601</v>
      </c>
      <c r="O36">
        <v>0</v>
      </c>
      <c r="P36" s="14">
        <f t="shared" si="3"/>
        <v>9.6271003999999993E-2</v>
      </c>
      <c r="Q36" s="14">
        <f t="shared" si="4"/>
        <v>9.6980049900000004E-2</v>
      </c>
      <c r="R36" s="14">
        <f t="shared" si="5"/>
        <v>7.0904590000001044E-4</v>
      </c>
    </row>
    <row r="37" spans="1:19" x14ac:dyDescent="0.25">
      <c r="A37" s="2">
        <v>2</v>
      </c>
      <c r="B37" s="2">
        <v>17</v>
      </c>
      <c r="C37" s="2" t="s">
        <v>13</v>
      </c>
      <c r="D37" s="2">
        <v>9</v>
      </c>
      <c r="E37" s="11" t="s">
        <v>11</v>
      </c>
      <c r="F37" s="12">
        <v>0.37311625300000001</v>
      </c>
      <c r="G37" s="9">
        <v>-5738032.6249099998</v>
      </c>
      <c r="H37" s="10">
        <v>422.75021400023201</v>
      </c>
      <c r="I37" s="11">
        <v>0</v>
      </c>
      <c r="J37" s="8" t="s">
        <v>37</v>
      </c>
      <c r="K37" t="s">
        <v>11</v>
      </c>
      <c r="L37" s="1">
        <v>-0.37146832000000002</v>
      </c>
      <c r="M37">
        <v>5672700.3646440003</v>
      </c>
      <c r="N37">
        <v>417.98089500050901</v>
      </c>
      <c r="O37">
        <v>0</v>
      </c>
      <c r="P37" s="14">
        <f t="shared" si="3"/>
        <v>0.37311625300000001</v>
      </c>
      <c r="Q37" s="14">
        <f t="shared" si="4"/>
        <v>0.37146832000000002</v>
      </c>
      <c r="R37" s="14">
        <f t="shared" si="5"/>
        <v>-1.6479329999999903E-3</v>
      </c>
    </row>
    <row r="38" spans="1:19" x14ac:dyDescent="0.25">
      <c r="A38" s="2">
        <v>3</v>
      </c>
      <c r="B38" s="2">
        <v>18</v>
      </c>
      <c r="C38" s="2" t="s">
        <v>13</v>
      </c>
    </row>
    <row r="39" spans="1:19" x14ac:dyDescent="0.25">
      <c r="A39" s="2">
        <v>4</v>
      </c>
      <c r="B39" s="2">
        <v>19</v>
      </c>
      <c r="C39" s="2" t="s">
        <v>13</v>
      </c>
    </row>
    <row r="40" spans="1:19" x14ac:dyDescent="0.25">
      <c r="A40" s="2">
        <v>3</v>
      </c>
      <c r="B40" s="2">
        <v>1</v>
      </c>
      <c r="C40" s="2" t="s">
        <v>14</v>
      </c>
      <c r="E40" s="8" t="s">
        <v>30</v>
      </c>
      <c r="F40" s="8" t="s">
        <v>14</v>
      </c>
      <c r="K40" t="s">
        <v>39</v>
      </c>
      <c r="L40" t="s">
        <v>14</v>
      </c>
    </row>
    <row r="41" spans="1:19" x14ac:dyDescent="0.25">
      <c r="A41" s="2">
        <v>3</v>
      </c>
      <c r="B41" s="2">
        <v>2</v>
      </c>
      <c r="C41" s="2" t="s">
        <v>14</v>
      </c>
    </row>
    <row r="42" spans="1:19" x14ac:dyDescent="0.25">
      <c r="A42" s="2">
        <v>3</v>
      </c>
      <c r="B42" s="2">
        <v>3</v>
      </c>
      <c r="C42" s="2" t="s">
        <v>14</v>
      </c>
      <c r="E42" s="8" t="s">
        <v>31</v>
      </c>
      <c r="F42" s="9">
        <v>-4277551.9311030004</v>
      </c>
      <c r="K42" t="s">
        <v>40</v>
      </c>
      <c r="L42">
        <v>4228890.067915</v>
      </c>
    </row>
    <row r="43" spans="1:19" x14ac:dyDescent="0.25">
      <c r="A43" s="2">
        <v>3</v>
      </c>
      <c r="B43" s="2">
        <v>4</v>
      </c>
      <c r="C43" s="2" t="s">
        <v>14</v>
      </c>
      <c r="E43" s="8" t="s">
        <v>32</v>
      </c>
      <c r="F43" s="9">
        <v>-4287737.1544530001</v>
      </c>
      <c r="K43" t="s">
        <v>41</v>
      </c>
      <c r="L43">
        <v>4238567.0730640003</v>
      </c>
    </row>
    <row r="44" spans="1:19" x14ac:dyDescent="0.25">
      <c r="A44" s="2">
        <v>3</v>
      </c>
      <c r="B44" s="2">
        <v>5</v>
      </c>
      <c r="C44" s="2" t="s">
        <v>14</v>
      </c>
      <c r="E44" s="8" t="s">
        <v>33</v>
      </c>
      <c r="F44" s="10">
        <v>10185.2233499996</v>
      </c>
      <c r="G44" s="8" t="s">
        <v>36</v>
      </c>
      <c r="H44" s="11">
        <v>0</v>
      </c>
      <c r="K44" t="s">
        <v>42</v>
      </c>
      <c r="L44">
        <v>9677.0051490003207</v>
      </c>
      <c r="M44" t="s">
        <v>43</v>
      </c>
      <c r="N44">
        <v>0</v>
      </c>
    </row>
    <row r="45" spans="1:19" x14ac:dyDescent="0.25">
      <c r="A45" s="2">
        <v>3</v>
      </c>
      <c r="B45" s="2">
        <v>6</v>
      </c>
      <c r="C45" s="2" t="s">
        <v>14</v>
      </c>
    </row>
    <row r="46" spans="1:19" x14ac:dyDescent="0.25">
      <c r="A46" s="2">
        <v>3</v>
      </c>
      <c r="B46" s="2">
        <v>7</v>
      </c>
      <c r="C46" s="2" t="s">
        <v>14</v>
      </c>
      <c r="P46" s="13" t="s">
        <v>47</v>
      </c>
      <c r="Q46" s="13" t="s">
        <v>48</v>
      </c>
      <c r="R46" s="13" t="s">
        <v>2</v>
      </c>
    </row>
    <row r="47" spans="1:19" x14ac:dyDescent="0.25">
      <c r="A47" s="2">
        <v>3</v>
      </c>
      <c r="B47" s="2">
        <v>8</v>
      </c>
      <c r="C47" s="2" t="s">
        <v>14</v>
      </c>
      <c r="E47" s="8" t="s">
        <v>34</v>
      </c>
      <c r="F47" s="8" t="s">
        <v>1</v>
      </c>
      <c r="G47" s="8" t="s">
        <v>35</v>
      </c>
      <c r="H47" s="8" t="s">
        <v>2</v>
      </c>
      <c r="I47" s="8" t="s">
        <v>36</v>
      </c>
      <c r="J47" s="8" t="s">
        <v>29</v>
      </c>
      <c r="K47" t="s">
        <v>44</v>
      </c>
      <c r="L47" t="s">
        <v>1</v>
      </c>
      <c r="M47" t="s">
        <v>45</v>
      </c>
      <c r="N47" t="s">
        <v>2</v>
      </c>
      <c r="O47" t="s">
        <v>46</v>
      </c>
      <c r="P47" s="15">
        <f>AVERAGE(P48:P56)</f>
        <v>0.27022082088888894</v>
      </c>
      <c r="Q47" s="15">
        <f>AVERAGE(Q48:Q56)</f>
        <v>0.26538026014555555</v>
      </c>
      <c r="R47" s="15">
        <f>AVERAGE(R48:R56)</f>
        <v>-4.8405607433333339E-3</v>
      </c>
      <c r="S47" s="4">
        <f>R47</f>
        <v>-4.8405607433333339E-3</v>
      </c>
    </row>
    <row r="48" spans="1:19" x14ac:dyDescent="0.25">
      <c r="A48" s="2">
        <v>3</v>
      </c>
      <c r="B48" s="2">
        <v>9</v>
      </c>
      <c r="C48" s="2" t="s">
        <v>14</v>
      </c>
      <c r="D48" s="2">
        <v>3</v>
      </c>
      <c r="E48" s="8" t="s">
        <v>3</v>
      </c>
      <c r="F48" s="12">
        <v>0.33741854199999999</v>
      </c>
      <c r="G48" s="9">
        <v>-4278391.2502650004</v>
      </c>
      <c r="H48" s="10">
        <v>839.31916199996999</v>
      </c>
      <c r="I48" s="11">
        <v>0</v>
      </c>
      <c r="J48" s="8" t="s">
        <v>37</v>
      </c>
      <c r="K48" t="s">
        <v>3</v>
      </c>
      <c r="L48" s="1">
        <v>-0.30822450400000001</v>
      </c>
      <c r="M48">
        <v>4229554.3075989997</v>
      </c>
      <c r="N48">
        <v>664.23968399967998</v>
      </c>
      <c r="O48">
        <v>0</v>
      </c>
      <c r="P48" s="14">
        <f t="shared" ref="P48:P56" si="6">F48</f>
        <v>0.33741854199999999</v>
      </c>
      <c r="Q48" s="14">
        <f t="shared" ref="Q48:Q56" si="7">-1*L48</f>
        <v>0.30822450400000001</v>
      </c>
      <c r="R48" s="14">
        <f>Q48-P48</f>
        <v>-2.9194037999999978E-2</v>
      </c>
    </row>
    <row r="49" spans="1:18" x14ac:dyDescent="0.25">
      <c r="A49" s="2">
        <v>3</v>
      </c>
      <c r="B49" s="2">
        <v>10</v>
      </c>
      <c r="C49" s="2" t="s">
        <v>14</v>
      </c>
      <c r="D49" s="2">
        <v>4</v>
      </c>
      <c r="E49" s="8" t="s">
        <v>4</v>
      </c>
      <c r="F49" s="12">
        <v>3.3131772599999998E-2</v>
      </c>
      <c r="G49" s="9">
        <v>-4277555.3530660002</v>
      </c>
      <c r="H49" s="10">
        <v>3.4219629997387502</v>
      </c>
      <c r="I49" s="11">
        <v>8.8900000000000003E-3</v>
      </c>
      <c r="J49" s="8" t="s">
        <v>37</v>
      </c>
      <c r="K49" t="s">
        <v>4</v>
      </c>
      <c r="L49" s="1">
        <v>-4.8340021099999998E-2</v>
      </c>
      <c r="M49">
        <v>4228897.243551</v>
      </c>
      <c r="N49">
        <v>7.1756359999999404</v>
      </c>
      <c r="O49">
        <v>1.4999999999999999E-4</v>
      </c>
      <c r="P49" s="14">
        <f t="shared" si="6"/>
        <v>3.3131772599999998E-2</v>
      </c>
      <c r="Q49" s="14">
        <f t="shared" si="7"/>
        <v>4.8340021099999998E-2</v>
      </c>
      <c r="R49" s="14">
        <f t="shared" ref="R49:R56" si="8">Q49-P49</f>
        <v>1.52082485E-2</v>
      </c>
    </row>
    <row r="50" spans="1:18" x14ac:dyDescent="0.25">
      <c r="A50" s="2">
        <v>3</v>
      </c>
      <c r="B50" s="2">
        <v>11</v>
      </c>
      <c r="C50" s="2" t="s">
        <v>14</v>
      </c>
      <c r="D50" s="2">
        <v>6</v>
      </c>
      <c r="E50" s="8" t="s">
        <v>5</v>
      </c>
      <c r="F50" s="12">
        <v>3.6919875300000002E-2</v>
      </c>
      <c r="G50" s="9">
        <v>-4277609.8232469996</v>
      </c>
      <c r="H50" s="10">
        <v>57.892143999226299</v>
      </c>
      <c r="I50" s="11">
        <v>0</v>
      </c>
      <c r="J50" s="8" t="s">
        <v>37</v>
      </c>
      <c r="K50" t="s">
        <v>5</v>
      </c>
      <c r="L50" s="1">
        <v>-4.3376139399999999E-2</v>
      </c>
      <c r="M50">
        <v>4228971.4290140001</v>
      </c>
      <c r="N50">
        <v>81.361099000088799</v>
      </c>
      <c r="O50">
        <v>0</v>
      </c>
      <c r="P50" s="14">
        <f t="shared" si="6"/>
        <v>3.6919875300000002E-2</v>
      </c>
      <c r="Q50" s="14">
        <f t="shared" si="7"/>
        <v>4.3376139399999999E-2</v>
      </c>
      <c r="R50" s="14">
        <f t="shared" si="8"/>
        <v>6.4562640999999976E-3</v>
      </c>
    </row>
    <row r="51" spans="1:18" x14ac:dyDescent="0.25">
      <c r="A51" s="2">
        <v>3</v>
      </c>
      <c r="B51" s="2">
        <v>12</v>
      </c>
      <c r="C51" s="2" t="s">
        <v>14</v>
      </c>
      <c r="D51" s="2">
        <v>1</v>
      </c>
      <c r="E51" s="8" t="s">
        <v>6</v>
      </c>
      <c r="F51" s="12">
        <v>0.57764547200000005</v>
      </c>
      <c r="G51" s="9">
        <v>-4281387.9769099997</v>
      </c>
      <c r="H51" s="10">
        <v>3836.0458069993101</v>
      </c>
      <c r="I51" s="11">
        <v>0</v>
      </c>
      <c r="J51" s="8" t="s">
        <v>37</v>
      </c>
      <c r="K51" t="s">
        <v>6</v>
      </c>
      <c r="L51" s="1">
        <v>-0.57764548100000002</v>
      </c>
      <c r="M51">
        <v>4232726.1137229996</v>
      </c>
      <c r="N51">
        <v>3836.0458079995501</v>
      </c>
      <c r="O51">
        <v>0</v>
      </c>
      <c r="P51" s="14">
        <f t="shared" si="6"/>
        <v>0.57764547200000005</v>
      </c>
      <c r="Q51" s="14">
        <f t="shared" si="7"/>
        <v>0.57764548100000002</v>
      </c>
      <c r="R51" s="14">
        <f t="shared" si="8"/>
        <v>8.9999999675072218E-9</v>
      </c>
    </row>
    <row r="52" spans="1:18" x14ac:dyDescent="0.25">
      <c r="A52" s="2">
        <v>3</v>
      </c>
      <c r="B52" s="2">
        <v>13</v>
      </c>
      <c r="C52" s="2" t="s">
        <v>14</v>
      </c>
      <c r="D52" s="2">
        <v>5</v>
      </c>
      <c r="E52" s="11" t="s">
        <v>7</v>
      </c>
      <c r="F52" s="12">
        <v>0.13588677800000001</v>
      </c>
      <c r="G52" s="9">
        <v>-4277629.9561799997</v>
      </c>
      <c r="H52" s="10">
        <v>78.025076999329002</v>
      </c>
      <c r="I52" s="11">
        <v>0</v>
      </c>
      <c r="J52" s="8" t="s">
        <v>37</v>
      </c>
      <c r="K52" t="s">
        <v>7</v>
      </c>
      <c r="L52" s="1">
        <v>-0.13962647</v>
      </c>
      <c r="M52">
        <v>4228969.9403060004</v>
      </c>
      <c r="N52">
        <v>79.872391000389996</v>
      </c>
      <c r="O52">
        <v>0</v>
      </c>
      <c r="P52" s="14">
        <f t="shared" si="6"/>
        <v>0.13588677800000001</v>
      </c>
      <c r="Q52" s="14">
        <f t="shared" si="7"/>
        <v>0.13962647</v>
      </c>
      <c r="R52" s="14">
        <f t="shared" si="8"/>
        <v>3.7396919999999889E-3</v>
      </c>
    </row>
    <row r="53" spans="1:18" x14ac:dyDescent="0.25">
      <c r="A53" s="2">
        <v>3</v>
      </c>
      <c r="B53" s="2">
        <v>14</v>
      </c>
      <c r="C53" s="2" t="s">
        <v>14</v>
      </c>
      <c r="D53" s="2">
        <v>7</v>
      </c>
      <c r="E53" s="11" t="s">
        <v>8</v>
      </c>
      <c r="F53" s="12">
        <v>0.476780592</v>
      </c>
      <c r="G53" s="9">
        <v>-4279465.7647810001</v>
      </c>
      <c r="H53" s="10">
        <v>1913.83367799967</v>
      </c>
      <c r="I53" s="11">
        <v>0</v>
      </c>
      <c r="J53" s="8" t="s">
        <v>37</v>
      </c>
      <c r="K53" t="s">
        <v>8</v>
      </c>
      <c r="L53" s="1">
        <v>-0.43420244899999999</v>
      </c>
      <c r="M53">
        <v>4230560.8572880002</v>
      </c>
      <c r="N53">
        <v>1670.7893730001499</v>
      </c>
      <c r="O53">
        <v>0</v>
      </c>
      <c r="P53" s="14">
        <f t="shared" si="6"/>
        <v>0.476780592</v>
      </c>
      <c r="Q53" s="14">
        <f t="shared" si="7"/>
        <v>0.43420244899999999</v>
      </c>
      <c r="R53" s="14">
        <f t="shared" si="8"/>
        <v>-4.2578143000000013E-2</v>
      </c>
    </row>
    <row r="54" spans="1:18" x14ac:dyDescent="0.25">
      <c r="A54" s="2">
        <v>3</v>
      </c>
      <c r="B54" s="2">
        <v>15</v>
      </c>
      <c r="C54" s="2" t="s">
        <v>14</v>
      </c>
      <c r="D54" s="2">
        <v>2</v>
      </c>
      <c r="E54" s="11" t="s">
        <v>9</v>
      </c>
      <c r="F54" s="12">
        <v>0.75511610200000001</v>
      </c>
      <c r="G54" s="9">
        <v>-4278217.356005</v>
      </c>
      <c r="H54" s="10">
        <v>665.42490199953295</v>
      </c>
      <c r="I54" s="11">
        <v>0</v>
      </c>
      <c r="J54" s="8" t="s">
        <v>37</v>
      </c>
      <c r="K54" t="s">
        <v>9</v>
      </c>
      <c r="L54" s="1">
        <v>-0.75511614400000004</v>
      </c>
      <c r="M54">
        <v>4229555.4928169996</v>
      </c>
      <c r="N54">
        <v>665.42490199953295</v>
      </c>
      <c r="O54">
        <v>0</v>
      </c>
      <c r="P54" s="14">
        <f t="shared" si="6"/>
        <v>0.75511610200000001</v>
      </c>
      <c r="Q54" s="14">
        <f t="shared" si="7"/>
        <v>0.75511614400000004</v>
      </c>
      <c r="R54" s="14">
        <f t="shared" si="8"/>
        <v>4.2000000033404206E-8</v>
      </c>
    </row>
    <row r="55" spans="1:18" x14ac:dyDescent="0.25">
      <c r="A55" s="2">
        <v>3</v>
      </c>
      <c r="B55" s="2">
        <v>16</v>
      </c>
      <c r="C55" s="2" t="s">
        <v>14</v>
      </c>
      <c r="D55" s="2">
        <v>8</v>
      </c>
      <c r="E55" s="11" t="s">
        <v>10</v>
      </c>
      <c r="F55" s="12">
        <v>7.5838414699999995E-2</v>
      </c>
      <c r="G55" s="9">
        <v>-4277562.921077</v>
      </c>
      <c r="H55" s="10">
        <v>10.989973999559799</v>
      </c>
      <c r="I55" s="11">
        <v>0</v>
      </c>
      <c r="J55" s="8" t="s">
        <v>37</v>
      </c>
      <c r="K55" t="s">
        <v>10</v>
      </c>
      <c r="L55" s="1">
        <v>-7.7779102399999994E-2</v>
      </c>
      <c r="M55">
        <v>4228901.6264279997</v>
      </c>
      <c r="N55">
        <v>11.5585129996761</v>
      </c>
      <c r="O55">
        <v>0</v>
      </c>
      <c r="P55" s="14">
        <f t="shared" si="6"/>
        <v>7.5838414699999995E-2</v>
      </c>
      <c r="Q55" s="14">
        <f t="shared" si="7"/>
        <v>7.7779102399999994E-2</v>
      </c>
      <c r="R55" s="14">
        <f t="shared" si="8"/>
        <v>1.9406876999999989E-3</v>
      </c>
    </row>
    <row r="56" spans="1:18" x14ac:dyDescent="0.25">
      <c r="A56" s="2">
        <v>3</v>
      </c>
      <c r="B56" s="2">
        <v>17</v>
      </c>
      <c r="C56" s="2" t="s">
        <v>14</v>
      </c>
      <c r="D56" s="2">
        <v>9</v>
      </c>
      <c r="E56" s="11" t="s">
        <v>11</v>
      </c>
      <c r="F56" s="12">
        <v>3.2498394000000002E-3</v>
      </c>
      <c r="G56" s="9">
        <v>-4277551.9507999998</v>
      </c>
      <c r="H56" s="10">
        <v>1.96969993412494E-2</v>
      </c>
      <c r="I56" s="11">
        <v>0.84267000000000003</v>
      </c>
      <c r="J56" s="8" t="s">
        <v>37</v>
      </c>
      <c r="K56" t="s">
        <v>11</v>
      </c>
      <c r="L56" s="1">
        <v>-4.1120304100000001E-3</v>
      </c>
      <c r="M56">
        <v>4228890.0994290002</v>
      </c>
      <c r="N56">
        <v>3.15140001475811E-2</v>
      </c>
      <c r="O56">
        <v>0.80176999999999998</v>
      </c>
      <c r="P56" s="14">
        <f t="shared" si="6"/>
        <v>3.2498394000000002E-3</v>
      </c>
      <c r="Q56" s="14">
        <f t="shared" si="7"/>
        <v>4.1120304100000001E-3</v>
      </c>
      <c r="R56" s="14">
        <f t="shared" si="8"/>
        <v>8.6219100999999996E-4</v>
      </c>
    </row>
    <row r="57" spans="1:18" x14ac:dyDescent="0.25">
      <c r="A57" s="2">
        <v>4</v>
      </c>
      <c r="B57" s="2">
        <v>18</v>
      </c>
      <c r="C57" s="2" t="s">
        <v>14</v>
      </c>
    </row>
    <row r="58" spans="1:18" x14ac:dyDescent="0.25">
      <c r="A58" s="2">
        <v>5</v>
      </c>
      <c r="B58" s="2">
        <v>19</v>
      </c>
      <c r="C58" s="2" t="s">
        <v>14</v>
      </c>
    </row>
    <row r="59" spans="1:18" x14ac:dyDescent="0.25">
      <c r="A59" s="2">
        <v>4</v>
      </c>
      <c r="B59" s="2">
        <v>1</v>
      </c>
      <c r="C59" s="2" t="s">
        <v>15</v>
      </c>
      <c r="E59" s="8" t="s">
        <v>30</v>
      </c>
      <c r="F59" s="8" t="s">
        <v>15</v>
      </c>
      <c r="K59" t="s">
        <v>39</v>
      </c>
      <c r="L59" t="s">
        <v>15</v>
      </c>
    </row>
    <row r="60" spans="1:18" x14ac:dyDescent="0.25">
      <c r="A60" s="2">
        <v>4</v>
      </c>
      <c r="B60" s="2">
        <v>2</v>
      </c>
      <c r="C60" s="2" t="s">
        <v>15</v>
      </c>
    </row>
    <row r="61" spans="1:18" x14ac:dyDescent="0.25">
      <c r="A61" s="2">
        <v>4</v>
      </c>
      <c r="B61" s="2">
        <v>3</v>
      </c>
      <c r="C61" s="2" t="s">
        <v>15</v>
      </c>
      <c r="E61" s="8" t="s">
        <v>31</v>
      </c>
      <c r="F61" s="9">
        <v>-3657401.6465329998</v>
      </c>
      <c r="K61" t="s">
        <v>40</v>
      </c>
      <c r="L61">
        <v>3614963.5765539999</v>
      </c>
    </row>
    <row r="62" spans="1:18" x14ac:dyDescent="0.25">
      <c r="A62" s="2">
        <v>4</v>
      </c>
      <c r="B62" s="2">
        <v>4</v>
      </c>
      <c r="C62" s="2" t="s">
        <v>15</v>
      </c>
      <c r="E62" s="8" t="s">
        <v>32</v>
      </c>
      <c r="F62" s="9">
        <v>-3665767.4465890001</v>
      </c>
      <c r="K62" t="s">
        <v>41</v>
      </c>
      <c r="L62">
        <v>3622916.5037199999</v>
      </c>
    </row>
    <row r="63" spans="1:18" x14ac:dyDescent="0.25">
      <c r="A63" s="2">
        <v>4</v>
      </c>
      <c r="B63" s="2">
        <v>5</v>
      </c>
      <c r="C63" s="2" t="s">
        <v>15</v>
      </c>
      <c r="E63" s="8" t="s">
        <v>33</v>
      </c>
      <c r="F63" s="10">
        <v>8365.8000560002401</v>
      </c>
      <c r="G63" s="8" t="s">
        <v>36</v>
      </c>
      <c r="H63" s="11">
        <v>0</v>
      </c>
      <c r="K63" t="s">
        <v>42</v>
      </c>
      <c r="L63">
        <v>7952.9271660000004</v>
      </c>
      <c r="M63" t="s">
        <v>43</v>
      </c>
      <c r="N63">
        <v>0</v>
      </c>
    </row>
    <row r="64" spans="1:18" x14ac:dyDescent="0.25">
      <c r="A64" s="2">
        <v>4</v>
      </c>
      <c r="B64" s="2">
        <v>6</v>
      </c>
      <c r="C64" s="2" t="s">
        <v>15</v>
      </c>
    </row>
    <row r="65" spans="1:19" x14ac:dyDescent="0.25">
      <c r="A65" s="2">
        <v>4</v>
      </c>
      <c r="B65" s="2">
        <v>7</v>
      </c>
      <c r="C65" s="2" t="s">
        <v>15</v>
      </c>
      <c r="P65" s="13" t="s">
        <v>47</v>
      </c>
      <c r="Q65" s="13" t="s">
        <v>48</v>
      </c>
      <c r="R65" s="13" t="s">
        <v>2</v>
      </c>
    </row>
    <row r="66" spans="1:19" x14ac:dyDescent="0.25">
      <c r="A66" s="2">
        <v>4</v>
      </c>
      <c r="B66" s="2">
        <v>8</v>
      </c>
      <c r="C66" s="2" t="s">
        <v>15</v>
      </c>
      <c r="E66" s="8" t="s">
        <v>34</v>
      </c>
      <c r="F66" s="8" t="s">
        <v>1</v>
      </c>
      <c r="G66" s="8" t="s">
        <v>35</v>
      </c>
      <c r="H66" s="8" t="s">
        <v>2</v>
      </c>
      <c r="I66" s="8" t="s">
        <v>36</v>
      </c>
      <c r="J66" s="8" t="s">
        <v>29</v>
      </c>
      <c r="K66" t="s">
        <v>44</v>
      </c>
      <c r="L66" t="s">
        <v>1</v>
      </c>
      <c r="M66" t="s">
        <v>45</v>
      </c>
      <c r="N66" t="s">
        <v>2</v>
      </c>
      <c r="O66" t="s">
        <v>46</v>
      </c>
      <c r="P66" s="15">
        <f>AVERAGE(P67:P75)</f>
        <v>0.29101241193277777</v>
      </c>
      <c r="Q66" s="15">
        <f>AVERAGE(Q67:Q75)</f>
        <v>0.28738397774888891</v>
      </c>
      <c r="R66" s="15">
        <f>AVERAGE(R67:R75)</f>
        <v>-3.6284341838888892E-3</v>
      </c>
      <c r="S66" s="4">
        <f>R66</f>
        <v>-3.6284341838888892E-3</v>
      </c>
    </row>
    <row r="67" spans="1:19" x14ac:dyDescent="0.25">
      <c r="A67" s="2">
        <v>4</v>
      </c>
      <c r="B67" s="2">
        <v>9</v>
      </c>
      <c r="C67" s="2" t="s">
        <v>15</v>
      </c>
      <c r="D67" s="2">
        <v>3</v>
      </c>
      <c r="E67" s="8" t="s">
        <v>3</v>
      </c>
      <c r="F67" s="12">
        <v>0.38281222500000001</v>
      </c>
      <c r="G67" s="9">
        <v>-3658433.1429869998</v>
      </c>
      <c r="H67" s="10">
        <v>1031.4964540000001</v>
      </c>
      <c r="I67" s="11">
        <v>0</v>
      </c>
      <c r="J67" s="8" t="s">
        <v>37</v>
      </c>
      <c r="K67" t="s">
        <v>3</v>
      </c>
      <c r="L67" s="1">
        <v>-0.353315675</v>
      </c>
      <c r="M67">
        <v>3615802.0461289999</v>
      </c>
      <c r="N67">
        <v>838.46957499999496</v>
      </c>
      <c r="O67">
        <v>0</v>
      </c>
      <c r="P67" s="14">
        <f t="shared" ref="P67:P75" si="9">F67</f>
        <v>0.38281222500000001</v>
      </c>
      <c r="Q67" s="14">
        <f t="shared" ref="Q67:Q75" si="10">-1*L67</f>
        <v>0.353315675</v>
      </c>
      <c r="R67" s="14">
        <f>Q67-P67</f>
        <v>-2.949655000000001E-2</v>
      </c>
    </row>
    <row r="68" spans="1:19" x14ac:dyDescent="0.25">
      <c r="A68" s="2">
        <v>4</v>
      </c>
      <c r="B68" s="2">
        <v>10</v>
      </c>
      <c r="C68" s="2" t="s">
        <v>15</v>
      </c>
      <c r="D68" s="2">
        <v>4</v>
      </c>
      <c r="E68" s="8" t="s">
        <v>4</v>
      </c>
      <c r="F68" s="12">
        <v>0.100536511</v>
      </c>
      <c r="G68" s="9">
        <v>-3657431.0620789998</v>
      </c>
      <c r="H68" s="10">
        <v>29.4155460000038</v>
      </c>
      <c r="I68" s="11">
        <v>0</v>
      </c>
      <c r="J68" s="8" t="s">
        <v>37</v>
      </c>
      <c r="K68" t="s">
        <v>4</v>
      </c>
      <c r="L68" s="1">
        <v>-0.117344079</v>
      </c>
      <c r="M68">
        <v>3615003.0560090002</v>
      </c>
      <c r="N68">
        <v>39.4794550002552</v>
      </c>
      <c r="O68">
        <v>0</v>
      </c>
      <c r="P68" s="14">
        <f t="shared" si="9"/>
        <v>0.100536511</v>
      </c>
      <c r="Q68" s="14">
        <f t="shared" si="10"/>
        <v>0.117344079</v>
      </c>
      <c r="R68" s="14">
        <f t="shared" ref="R68:R75" si="11">Q68-P68</f>
        <v>1.6807568000000009E-2</v>
      </c>
    </row>
    <row r="69" spans="1:19" x14ac:dyDescent="0.25">
      <c r="A69" s="2">
        <v>4</v>
      </c>
      <c r="B69" s="2">
        <v>11</v>
      </c>
      <c r="C69" s="2" t="s">
        <v>15</v>
      </c>
      <c r="D69" s="2">
        <v>6</v>
      </c>
      <c r="E69" s="8" t="s">
        <v>5</v>
      </c>
      <c r="F69" s="12">
        <v>-2.3058150500000001E-4</v>
      </c>
      <c r="G69" s="9">
        <v>-3657401.6482930002</v>
      </c>
      <c r="H69" s="10">
        <v>1.76000036299228E-3</v>
      </c>
      <c r="I69" s="11">
        <v>0.95269000000000004</v>
      </c>
      <c r="J69" s="8" t="s">
        <v>38</v>
      </c>
      <c r="K69" t="s">
        <v>5</v>
      </c>
      <c r="L69" s="1">
        <v>-9.9272900399999999E-3</v>
      </c>
      <c r="M69">
        <v>3614966.9124670001</v>
      </c>
      <c r="N69">
        <v>3.33591300016269</v>
      </c>
      <c r="O69">
        <v>9.7900000000000001E-3</v>
      </c>
      <c r="P69" s="14">
        <f t="shared" si="9"/>
        <v>-2.3058150500000001E-4</v>
      </c>
      <c r="Q69" s="14">
        <f t="shared" si="10"/>
        <v>9.9272900399999999E-3</v>
      </c>
      <c r="R69" s="14">
        <f t="shared" si="11"/>
        <v>1.0157871545000001E-2</v>
      </c>
    </row>
    <row r="70" spans="1:19" x14ac:dyDescent="0.25">
      <c r="A70" s="2">
        <v>4</v>
      </c>
      <c r="B70" s="2">
        <v>12</v>
      </c>
      <c r="C70" s="2" t="s">
        <v>15</v>
      </c>
      <c r="D70" s="2">
        <v>1</v>
      </c>
      <c r="E70" s="8" t="s">
        <v>6</v>
      </c>
      <c r="F70" s="12">
        <v>0.58446460099999997</v>
      </c>
      <c r="G70" s="9">
        <v>-3660531.309008</v>
      </c>
      <c r="H70" s="10">
        <v>3129.6624750001301</v>
      </c>
      <c r="I70" s="11">
        <v>0</v>
      </c>
      <c r="J70" s="8" t="s">
        <v>37</v>
      </c>
      <c r="K70" t="s">
        <v>6</v>
      </c>
      <c r="L70" s="1">
        <v>-0.58446460099999997</v>
      </c>
      <c r="M70">
        <v>3618093.239029</v>
      </c>
      <c r="N70">
        <v>3129.6624750001301</v>
      </c>
      <c r="O70">
        <v>0</v>
      </c>
      <c r="P70" s="14">
        <f t="shared" si="9"/>
        <v>0.58446460099999997</v>
      </c>
      <c r="Q70" s="14">
        <f t="shared" si="10"/>
        <v>0.58446460099999997</v>
      </c>
      <c r="R70" s="14">
        <f t="shared" si="11"/>
        <v>0</v>
      </c>
    </row>
    <row r="71" spans="1:19" x14ac:dyDescent="0.25">
      <c r="A71" s="2">
        <v>4</v>
      </c>
      <c r="B71" s="2">
        <v>13</v>
      </c>
      <c r="C71" s="2" t="s">
        <v>15</v>
      </c>
      <c r="D71" s="2">
        <v>5</v>
      </c>
      <c r="E71" s="11" t="s">
        <v>7</v>
      </c>
      <c r="F71" s="12">
        <v>5.5024968899999999E-2</v>
      </c>
      <c r="G71" s="9">
        <v>-3657412.1901500002</v>
      </c>
      <c r="H71" s="10">
        <v>10.5436170003376</v>
      </c>
      <c r="I71" s="11">
        <v>0</v>
      </c>
      <c r="J71" s="8" t="s">
        <v>37</v>
      </c>
      <c r="K71" t="s">
        <v>7</v>
      </c>
      <c r="L71" s="1">
        <v>-6.1568275700000001E-2</v>
      </c>
      <c r="M71">
        <v>3614976.2992619998</v>
      </c>
      <c r="N71">
        <v>12.722707999870099</v>
      </c>
      <c r="O71">
        <v>0</v>
      </c>
      <c r="P71" s="14">
        <f t="shared" si="9"/>
        <v>5.5024968899999999E-2</v>
      </c>
      <c r="Q71" s="14">
        <f t="shared" si="10"/>
        <v>6.1568275700000001E-2</v>
      </c>
      <c r="R71" s="14">
        <f t="shared" si="11"/>
        <v>6.5433068000000025E-3</v>
      </c>
    </row>
    <row r="72" spans="1:19" x14ac:dyDescent="0.25">
      <c r="A72" s="2">
        <v>4</v>
      </c>
      <c r="B72" s="2">
        <v>14</v>
      </c>
      <c r="C72" s="2" t="s">
        <v>15</v>
      </c>
      <c r="D72" s="2">
        <v>7</v>
      </c>
      <c r="E72" s="11" t="s">
        <v>8</v>
      </c>
      <c r="F72" s="12">
        <v>0.32808555700000003</v>
      </c>
      <c r="G72" s="9">
        <v>-3658182.4147580001</v>
      </c>
      <c r="H72" s="10">
        <v>780.768225000239</v>
      </c>
      <c r="I72" s="11">
        <v>0</v>
      </c>
      <c r="J72" s="8" t="s">
        <v>37</v>
      </c>
      <c r="K72" t="s">
        <v>8</v>
      </c>
      <c r="L72" s="1">
        <v>-0.28767642700000001</v>
      </c>
      <c r="M72">
        <v>3615598.6646739999</v>
      </c>
      <c r="N72">
        <v>635.08811999997101</v>
      </c>
      <c r="O72">
        <v>0</v>
      </c>
      <c r="P72" s="14">
        <f t="shared" si="9"/>
        <v>0.32808555700000003</v>
      </c>
      <c r="Q72" s="14">
        <f t="shared" si="10"/>
        <v>0.28767642700000001</v>
      </c>
      <c r="R72" s="14">
        <f t="shared" si="11"/>
        <v>-4.0409130000000015E-2</v>
      </c>
    </row>
    <row r="73" spans="1:19" x14ac:dyDescent="0.25">
      <c r="A73" s="2">
        <v>4</v>
      </c>
      <c r="B73" s="2">
        <v>15</v>
      </c>
      <c r="C73" s="2" t="s">
        <v>15</v>
      </c>
      <c r="D73" s="2">
        <v>2</v>
      </c>
      <c r="E73" s="11" t="s">
        <v>9</v>
      </c>
      <c r="F73" s="12">
        <v>0.88999990600000001</v>
      </c>
      <c r="G73" s="9">
        <v>-3658203.6537330002</v>
      </c>
      <c r="H73" s="10">
        <v>802.00720000034198</v>
      </c>
      <c r="I73" s="11">
        <v>0</v>
      </c>
      <c r="J73" s="8" t="s">
        <v>37</v>
      </c>
      <c r="K73" t="s">
        <v>9</v>
      </c>
      <c r="L73" s="1">
        <v>-0.88999970500000003</v>
      </c>
      <c r="M73">
        <v>3615765.5837539998</v>
      </c>
      <c r="N73">
        <v>802.00719999987598</v>
      </c>
      <c r="O73">
        <v>0</v>
      </c>
      <c r="P73" s="14">
        <f t="shared" si="9"/>
        <v>0.88999990600000001</v>
      </c>
      <c r="Q73" s="14">
        <f t="shared" si="10"/>
        <v>0.88999970500000003</v>
      </c>
      <c r="R73" s="14">
        <f t="shared" si="11"/>
        <v>-2.009999999774692E-7</v>
      </c>
    </row>
    <row r="74" spans="1:19" x14ac:dyDescent="0.25">
      <c r="A74" s="2">
        <v>4</v>
      </c>
      <c r="B74" s="2">
        <v>16</v>
      </c>
      <c r="C74" s="2" t="s">
        <v>15</v>
      </c>
      <c r="D74" s="2">
        <v>8</v>
      </c>
      <c r="E74" s="11" t="s">
        <v>10</v>
      </c>
      <c r="F74" s="12">
        <v>0.158893114</v>
      </c>
      <c r="G74" s="9">
        <v>-3657435.7672100002</v>
      </c>
      <c r="H74" s="10">
        <v>34.120677000377299</v>
      </c>
      <c r="I74" s="11">
        <v>0</v>
      </c>
      <c r="J74" s="8" t="s">
        <v>37</v>
      </c>
      <c r="K74" t="s">
        <v>10</v>
      </c>
      <c r="L74" s="1">
        <v>-0.16153946999999999</v>
      </c>
      <c r="M74">
        <v>3614998.8493380002</v>
      </c>
      <c r="N74">
        <v>35.272784000262597</v>
      </c>
      <c r="O74">
        <v>0</v>
      </c>
      <c r="P74" s="14">
        <f t="shared" si="9"/>
        <v>0.158893114</v>
      </c>
      <c r="Q74" s="14">
        <f t="shared" si="10"/>
        <v>0.16153946999999999</v>
      </c>
      <c r="R74" s="14">
        <f t="shared" si="11"/>
        <v>2.6463559999999886E-3</v>
      </c>
    </row>
    <row r="75" spans="1:19" x14ac:dyDescent="0.25">
      <c r="A75" s="2">
        <v>4</v>
      </c>
      <c r="B75" s="2">
        <v>17</v>
      </c>
      <c r="C75" s="2" t="s">
        <v>15</v>
      </c>
      <c r="D75" s="2">
        <v>9</v>
      </c>
      <c r="E75" s="11" t="s">
        <v>11</v>
      </c>
      <c r="F75" s="12">
        <v>0.119525406</v>
      </c>
      <c r="G75" s="9">
        <v>-3657427.1079529999</v>
      </c>
      <c r="H75" s="10">
        <v>25.4614200000651</v>
      </c>
      <c r="I75" s="11">
        <v>0</v>
      </c>
      <c r="J75" s="8" t="s">
        <v>37</v>
      </c>
      <c r="K75" t="s">
        <v>11</v>
      </c>
      <c r="L75" s="1">
        <v>-0.120620277</v>
      </c>
      <c r="M75">
        <v>3614989.4767080001</v>
      </c>
      <c r="N75">
        <v>25.900154000148099</v>
      </c>
      <c r="O75">
        <v>0</v>
      </c>
      <c r="P75" s="14">
        <f t="shared" si="9"/>
        <v>0.119525406</v>
      </c>
      <c r="Q75" s="14">
        <f t="shared" si="10"/>
        <v>0.120620277</v>
      </c>
      <c r="R75" s="14">
        <f t="shared" si="11"/>
        <v>1.0948709999999973E-3</v>
      </c>
    </row>
    <row r="76" spans="1:19" x14ac:dyDescent="0.25">
      <c r="A76" s="2">
        <v>5</v>
      </c>
      <c r="B76" s="2">
        <v>18</v>
      </c>
      <c r="C76" s="2" t="s">
        <v>15</v>
      </c>
    </row>
    <row r="77" spans="1:19" x14ac:dyDescent="0.25">
      <c r="A77" s="2">
        <v>6</v>
      </c>
      <c r="B77" s="2">
        <v>19</v>
      </c>
      <c r="C77" s="2" t="s">
        <v>15</v>
      </c>
    </row>
    <row r="78" spans="1:19" x14ac:dyDescent="0.25">
      <c r="A78" s="2">
        <v>5</v>
      </c>
      <c r="B78" s="2">
        <v>1</v>
      </c>
      <c r="C78" s="2" t="s">
        <v>16</v>
      </c>
      <c r="E78" s="8" t="s">
        <v>30</v>
      </c>
      <c r="F78" s="8" t="s">
        <v>16</v>
      </c>
      <c r="K78" t="s">
        <v>39</v>
      </c>
      <c r="L78" t="s">
        <v>16</v>
      </c>
    </row>
    <row r="79" spans="1:19" x14ac:dyDescent="0.25">
      <c r="A79" s="2">
        <v>5</v>
      </c>
      <c r="B79" s="2">
        <v>2</v>
      </c>
      <c r="C79" s="2" t="s">
        <v>16</v>
      </c>
    </row>
    <row r="80" spans="1:19" x14ac:dyDescent="0.25">
      <c r="A80" s="2">
        <v>5</v>
      </c>
      <c r="B80" s="2">
        <v>3</v>
      </c>
      <c r="C80" s="2" t="s">
        <v>16</v>
      </c>
      <c r="E80" s="8" t="s">
        <v>31</v>
      </c>
      <c r="F80" s="9">
        <v>-4564492.5296879997</v>
      </c>
      <c r="K80" t="s">
        <v>40</v>
      </c>
      <c r="L80">
        <v>4514407.9565639999</v>
      </c>
    </row>
    <row r="81" spans="1:19" x14ac:dyDescent="0.25">
      <c r="A81" s="2">
        <v>5</v>
      </c>
      <c r="B81" s="2">
        <v>4</v>
      </c>
      <c r="C81" s="2" t="s">
        <v>16</v>
      </c>
      <c r="E81" s="8" t="s">
        <v>32</v>
      </c>
      <c r="F81" s="9">
        <v>-4576492.3143309997</v>
      </c>
      <c r="K81" t="s">
        <v>41</v>
      </c>
      <c r="L81">
        <v>4525879.0912049999</v>
      </c>
    </row>
    <row r="82" spans="1:19" x14ac:dyDescent="0.25">
      <c r="A82" s="2">
        <v>5</v>
      </c>
      <c r="B82" s="2">
        <v>5</v>
      </c>
      <c r="C82" s="2" t="s">
        <v>16</v>
      </c>
      <c r="E82" s="8" t="s">
        <v>33</v>
      </c>
      <c r="F82" s="10">
        <v>11999.784642999901</v>
      </c>
      <c r="G82" s="8" t="s">
        <v>36</v>
      </c>
      <c r="H82" s="11">
        <v>0</v>
      </c>
      <c r="K82" t="s">
        <v>42</v>
      </c>
      <c r="L82">
        <v>11471.134641000001</v>
      </c>
      <c r="M82" t="s">
        <v>43</v>
      </c>
      <c r="N82">
        <v>0</v>
      </c>
    </row>
    <row r="83" spans="1:19" x14ac:dyDescent="0.25">
      <c r="A83" s="2">
        <v>5</v>
      </c>
      <c r="B83" s="2">
        <v>6</v>
      </c>
      <c r="C83" s="2" t="s">
        <v>16</v>
      </c>
    </row>
    <row r="84" spans="1:19" x14ac:dyDescent="0.25">
      <c r="A84" s="2">
        <v>5</v>
      </c>
      <c r="B84" s="2">
        <v>7</v>
      </c>
      <c r="C84" s="2" t="s">
        <v>16</v>
      </c>
      <c r="P84" s="13" t="s">
        <v>47</v>
      </c>
      <c r="Q84" s="13" t="s">
        <v>48</v>
      </c>
      <c r="R84" s="13" t="s">
        <v>2</v>
      </c>
    </row>
    <row r="85" spans="1:19" x14ac:dyDescent="0.25">
      <c r="A85" s="2">
        <v>5</v>
      </c>
      <c r="B85" s="2">
        <v>8</v>
      </c>
      <c r="C85" s="2" t="s">
        <v>16</v>
      </c>
      <c r="E85" s="8" t="s">
        <v>34</v>
      </c>
      <c r="F85" s="8" t="s">
        <v>1</v>
      </c>
      <c r="G85" s="8" t="s">
        <v>35</v>
      </c>
      <c r="H85" s="8" t="s">
        <v>2</v>
      </c>
      <c r="I85" s="8" t="s">
        <v>36</v>
      </c>
      <c r="J85" s="8" t="s">
        <v>29</v>
      </c>
      <c r="K85" t="s">
        <v>44</v>
      </c>
      <c r="L85" t="s">
        <v>1</v>
      </c>
      <c r="M85" t="s">
        <v>45</v>
      </c>
      <c r="N85" t="s">
        <v>2</v>
      </c>
      <c r="O85" t="s">
        <v>46</v>
      </c>
      <c r="P85" s="15">
        <f>AVERAGE(P86:P94)</f>
        <v>0.30512254733333333</v>
      </c>
      <c r="Q85" s="15">
        <f>AVERAGE(Q86:Q94)</f>
        <v>0.30055096172222218</v>
      </c>
      <c r="R85" s="15">
        <f>AVERAGE(R86:R94)</f>
        <v>-4.5715856111111144E-3</v>
      </c>
      <c r="S85" s="4">
        <f>R85</f>
        <v>-4.5715856111111144E-3</v>
      </c>
    </row>
    <row r="86" spans="1:19" x14ac:dyDescent="0.25">
      <c r="A86" s="2">
        <v>5</v>
      </c>
      <c r="B86" s="2">
        <v>9</v>
      </c>
      <c r="C86" s="2" t="s">
        <v>16</v>
      </c>
      <c r="D86" s="2">
        <v>3</v>
      </c>
      <c r="E86" s="8" t="s">
        <v>3</v>
      </c>
      <c r="F86" s="12">
        <v>0.38013611400000002</v>
      </c>
      <c r="G86" s="9">
        <v>-4565722.7991970005</v>
      </c>
      <c r="H86" s="10">
        <v>1230.2695090007001</v>
      </c>
      <c r="I86" s="11">
        <v>0</v>
      </c>
      <c r="J86" s="8" t="s">
        <v>37</v>
      </c>
      <c r="K86" t="s">
        <v>3</v>
      </c>
      <c r="L86" s="1">
        <v>-0.34654563399999999</v>
      </c>
      <c r="M86">
        <v>4515384.1334170001</v>
      </c>
      <c r="N86">
        <v>976.17685300018604</v>
      </c>
      <c r="O86">
        <v>0</v>
      </c>
      <c r="P86" s="14">
        <f t="shared" ref="P86:P94" si="12">F86</f>
        <v>0.38013611400000002</v>
      </c>
      <c r="Q86" s="14">
        <f t="shared" ref="Q86:Q94" si="13">-1*L86</f>
        <v>0.34654563399999999</v>
      </c>
      <c r="R86" s="14">
        <f>Q86-P86</f>
        <v>-3.3590480000000034E-2</v>
      </c>
    </row>
    <row r="87" spans="1:19" x14ac:dyDescent="0.25">
      <c r="A87" s="2">
        <v>5</v>
      </c>
      <c r="B87" s="2">
        <v>10</v>
      </c>
      <c r="C87" s="2" t="s">
        <v>16</v>
      </c>
      <c r="D87" s="2">
        <v>4</v>
      </c>
      <c r="E87" s="8" t="s">
        <v>4</v>
      </c>
      <c r="F87" s="12">
        <v>6.72102376E-2</v>
      </c>
      <c r="G87" s="9">
        <v>-4564509.0380260004</v>
      </c>
      <c r="H87" s="10">
        <v>16.508338000625301</v>
      </c>
      <c r="I87" s="11">
        <v>0</v>
      </c>
      <c r="J87" s="8" t="s">
        <v>37</v>
      </c>
      <c r="K87" t="s">
        <v>4</v>
      </c>
      <c r="L87" s="1">
        <v>-8.4514172799999995E-2</v>
      </c>
      <c r="M87">
        <v>4514433.6910779998</v>
      </c>
      <c r="N87">
        <v>25.734513999894201</v>
      </c>
      <c r="O87">
        <v>0</v>
      </c>
      <c r="P87" s="14">
        <f t="shared" si="12"/>
        <v>6.72102376E-2</v>
      </c>
      <c r="Q87" s="14">
        <f t="shared" si="13"/>
        <v>8.4514172799999995E-2</v>
      </c>
      <c r="R87" s="14">
        <f t="shared" ref="R87:R94" si="14">Q87-P87</f>
        <v>1.7303935199999995E-2</v>
      </c>
    </row>
    <row r="88" spans="1:19" x14ac:dyDescent="0.25">
      <c r="A88" s="2">
        <v>5</v>
      </c>
      <c r="B88" s="2">
        <v>11</v>
      </c>
      <c r="C88" s="2" t="s">
        <v>16</v>
      </c>
      <c r="D88" s="2">
        <v>6</v>
      </c>
      <c r="E88" s="8" t="s">
        <v>5</v>
      </c>
      <c r="F88" s="12">
        <v>4.5378237500000002E-2</v>
      </c>
      <c r="G88" s="9">
        <v>-4564588.0041669998</v>
      </c>
      <c r="H88" s="10">
        <v>95.474479000084102</v>
      </c>
      <c r="I88" s="11">
        <v>0</v>
      </c>
      <c r="J88" s="8" t="s">
        <v>37</v>
      </c>
      <c r="K88" t="s">
        <v>5</v>
      </c>
      <c r="L88" s="1">
        <v>-5.3887266699999999E-2</v>
      </c>
      <c r="M88">
        <v>4514545.0917570004</v>
      </c>
      <c r="N88">
        <v>137.13519300054699</v>
      </c>
      <c r="O88">
        <v>0</v>
      </c>
      <c r="P88" s="14">
        <f t="shared" si="12"/>
        <v>4.5378237500000002E-2</v>
      </c>
      <c r="Q88" s="14">
        <f t="shared" si="13"/>
        <v>5.3887266699999999E-2</v>
      </c>
      <c r="R88" s="14">
        <f t="shared" si="14"/>
        <v>8.509029199999997E-3</v>
      </c>
    </row>
    <row r="89" spans="1:19" x14ac:dyDescent="0.25">
      <c r="A89" s="2">
        <v>5</v>
      </c>
      <c r="B89" s="2">
        <v>12</v>
      </c>
      <c r="C89" s="2" t="s">
        <v>16</v>
      </c>
      <c r="D89" s="2">
        <v>1</v>
      </c>
      <c r="E89" s="8" t="s">
        <v>6</v>
      </c>
      <c r="F89" s="12">
        <v>0.59250485200000003</v>
      </c>
      <c r="G89" s="9">
        <v>-4569056.3198159998</v>
      </c>
      <c r="H89" s="10">
        <v>4563.7901280000797</v>
      </c>
      <c r="I89" s="11">
        <v>0</v>
      </c>
      <c r="J89" s="8" t="s">
        <v>37</v>
      </c>
      <c r="K89" t="s">
        <v>6</v>
      </c>
      <c r="L89" s="1">
        <v>-0.59250486400000002</v>
      </c>
      <c r="M89">
        <v>4518971.746692</v>
      </c>
      <c r="N89">
        <v>4563.7901280000797</v>
      </c>
      <c r="O89">
        <v>0</v>
      </c>
      <c r="P89" s="14">
        <f t="shared" si="12"/>
        <v>0.59250485200000003</v>
      </c>
      <c r="Q89" s="14">
        <f t="shared" si="13"/>
        <v>0.59250486400000002</v>
      </c>
      <c r="R89" s="14">
        <f t="shared" si="14"/>
        <v>1.199999999368373E-8</v>
      </c>
    </row>
    <row r="90" spans="1:19" x14ac:dyDescent="0.25">
      <c r="A90" s="2">
        <v>5</v>
      </c>
      <c r="B90" s="2">
        <v>13</v>
      </c>
      <c r="C90" s="2" t="s">
        <v>16</v>
      </c>
      <c r="D90" s="2">
        <v>5</v>
      </c>
      <c r="E90" s="11" t="s">
        <v>7</v>
      </c>
      <c r="F90" s="12">
        <v>0.13219150499999999</v>
      </c>
      <c r="G90" s="9">
        <v>-4564569.8622230003</v>
      </c>
      <c r="H90" s="10">
        <v>77.332535000517893</v>
      </c>
      <c r="I90" s="11">
        <v>0</v>
      </c>
      <c r="J90" s="8" t="s">
        <v>37</v>
      </c>
      <c r="K90" t="s">
        <v>7</v>
      </c>
      <c r="L90" s="1">
        <v>-0.13261889900000001</v>
      </c>
      <c r="M90">
        <v>4514483.5542209996</v>
      </c>
      <c r="N90">
        <v>75.597656999714602</v>
      </c>
      <c r="O90">
        <v>0</v>
      </c>
      <c r="P90" s="14">
        <f t="shared" si="12"/>
        <v>0.13219150499999999</v>
      </c>
      <c r="Q90" s="14">
        <f t="shared" si="13"/>
        <v>0.13261889900000001</v>
      </c>
      <c r="R90" s="14">
        <f t="shared" si="14"/>
        <v>4.2739400000002536E-4</v>
      </c>
    </row>
    <row r="91" spans="1:19" x14ac:dyDescent="0.25">
      <c r="A91" s="2">
        <v>5</v>
      </c>
      <c r="B91" s="2">
        <v>14</v>
      </c>
      <c r="C91" s="2" t="s">
        <v>16</v>
      </c>
      <c r="D91" s="2">
        <v>7</v>
      </c>
      <c r="E91" s="11" t="s">
        <v>8</v>
      </c>
      <c r="F91" s="12">
        <v>0.471496427</v>
      </c>
      <c r="G91" s="9">
        <v>-4566428.1327679995</v>
      </c>
      <c r="H91" s="10">
        <v>1935.60307999979</v>
      </c>
      <c r="I91" s="11">
        <v>0</v>
      </c>
      <c r="J91" s="8" t="s">
        <v>37</v>
      </c>
      <c r="K91" t="s">
        <v>8</v>
      </c>
      <c r="L91" s="1">
        <v>-0.43474482599999997</v>
      </c>
      <c r="M91">
        <v>4516142.0580249997</v>
      </c>
      <c r="N91">
        <v>1734.1014609998001</v>
      </c>
      <c r="O91">
        <v>0</v>
      </c>
      <c r="P91" s="14">
        <f t="shared" si="12"/>
        <v>0.471496427</v>
      </c>
      <c r="Q91" s="14">
        <f t="shared" si="13"/>
        <v>0.43474482599999997</v>
      </c>
      <c r="R91" s="14">
        <f t="shared" si="14"/>
        <v>-3.6751601000000023E-2</v>
      </c>
    </row>
    <row r="92" spans="1:19" x14ac:dyDescent="0.25">
      <c r="A92" s="2">
        <v>5</v>
      </c>
      <c r="B92" s="2">
        <v>15</v>
      </c>
      <c r="C92" s="2" t="s">
        <v>16</v>
      </c>
      <c r="D92" s="2">
        <v>2</v>
      </c>
      <c r="E92" s="11" t="s">
        <v>9</v>
      </c>
      <c r="F92" s="12">
        <v>0.84732284999999996</v>
      </c>
      <c r="G92" s="9">
        <v>-4565249.0032329997</v>
      </c>
      <c r="H92" s="10">
        <v>756.47354499995697</v>
      </c>
      <c r="I92" s="11">
        <v>0</v>
      </c>
      <c r="J92" s="8" t="s">
        <v>37</v>
      </c>
      <c r="K92" t="s">
        <v>9</v>
      </c>
      <c r="L92" s="1">
        <v>-0.84732285299999999</v>
      </c>
      <c r="M92">
        <v>4515164.4301089998</v>
      </c>
      <c r="N92">
        <v>756.47354499995697</v>
      </c>
      <c r="O92">
        <v>0</v>
      </c>
      <c r="P92" s="14">
        <f t="shared" si="12"/>
        <v>0.84732284999999996</v>
      </c>
      <c r="Q92" s="14">
        <f t="shared" si="13"/>
        <v>0.84732285299999999</v>
      </c>
      <c r="R92" s="14">
        <f t="shared" si="14"/>
        <v>3.0000000261765081E-9</v>
      </c>
    </row>
    <row r="93" spans="1:19" x14ac:dyDescent="0.25">
      <c r="A93" s="2">
        <v>5</v>
      </c>
      <c r="B93" s="2">
        <v>16</v>
      </c>
      <c r="C93" s="2" t="s">
        <v>16</v>
      </c>
      <c r="D93" s="2">
        <v>8</v>
      </c>
      <c r="E93" s="11" t="s">
        <v>10</v>
      </c>
      <c r="F93" s="12">
        <v>9.8261819900000005E-2</v>
      </c>
      <c r="G93" s="9">
        <v>-4564512.2113079997</v>
      </c>
      <c r="H93" s="10">
        <v>19.681619999930199</v>
      </c>
      <c r="I93" s="11">
        <v>0</v>
      </c>
      <c r="J93" s="8" t="s">
        <v>37</v>
      </c>
      <c r="K93" t="s">
        <v>10</v>
      </c>
      <c r="L93" s="1">
        <v>-9.9605111999999996E-2</v>
      </c>
      <c r="M93">
        <v>4514428.1746549997</v>
      </c>
      <c r="N93">
        <v>20.2180909998714</v>
      </c>
      <c r="O93">
        <v>0</v>
      </c>
      <c r="P93" s="14">
        <f t="shared" si="12"/>
        <v>9.8261819900000005E-2</v>
      </c>
      <c r="Q93" s="14">
        <f t="shared" si="13"/>
        <v>9.9605111999999996E-2</v>
      </c>
      <c r="R93" s="14">
        <f t="shared" si="14"/>
        <v>1.3432920999999903E-3</v>
      </c>
    </row>
    <row r="94" spans="1:19" x14ac:dyDescent="0.25">
      <c r="A94" s="2">
        <v>5</v>
      </c>
      <c r="B94" s="2">
        <v>17</v>
      </c>
      <c r="C94" s="2" t="s">
        <v>16</v>
      </c>
      <c r="D94" s="2">
        <v>9</v>
      </c>
      <c r="E94" s="11" t="s">
        <v>11</v>
      </c>
      <c r="F94" s="12">
        <v>0.111600883</v>
      </c>
      <c r="G94" s="9">
        <v>-4564516.8245599996</v>
      </c>
      <c r="H94" s="10">
        <v>24.294871999882101</v>
      </c>
      <c r="I94" s="11">
        <v>0</v>
      </c>
      <c r="J94" s="8" t="s">
        <v>37</v>
      </c>
      <c r="K94" t="s">
        <v>11</v>
      </c>
      <c r="L94" s="1">
        <v>-0.113215028</v>
      </c>
      <c r="M94">
        <v>4514432.947435</v>
      </c>
      <c r="N94">
        <v>24.990871000103599</v>
      </c>
      <c r="O94">
        <v>0</v>
      </c>
      <c r="P94" s="14">
        <f t="shared" si="12"/>
        <v>0.111600883</v>
      </c>
      <c r="Q94" s="14">
        <f t="shared" si="13"/>
        <v>0.113215028</v>
      </c>
      <c r="R94" s="14">
        <f t="shared" si="14"/>
        <v>1.6141449999999974E-3</v>
      </c>
    </row>
    <row r="95" spans="1:19" x14ac:dyDescent="0.25">
      <c r="A95" s="2">
        <v>6</v>
      </c>
      <c r="B95" s="2">
        <v>18</v>
      </c>
      <c r="C95" s="2" t="s">
        <v>16</v>
      </c>
    </row>
    <row r="96" spans="1:19" x14ac:dyDescent="0.25">
      <c r="A96" s="2">
        <v>7</v>
      </c>
      <c r="B96" s="2">
        <v>19</v>
      </c>
      <c r="C96" s="2" t="s">
        <v>16</v>
      </c>
    </row>
    <row r="97" spans="1:19" x14ac:dyDescent="0.25">
      <c r="A97" s="2">
        <v>6</v>
      </c>
      <c r="B97" s="2">
        <v>1</v>
      </c>
      <c r="C97" s="2" t="s">
        <v>17</v>
      </c>
      <c r="E97" s="8" t="s">
        <v>30</v>
      </c>
      <c r="F97" s="8" t="s">
        <v>17</v>
      </c>
      <c r="K97" t="s">
        <v>39</v>
      </c>
      <c r="L97" t="s">
        <v>17</v>
      </c>
    </row>
    <row r="98" spans="1:19" x14ac:dyDescent="0.25">
      <c r="A98" s="2">
        <v>6</v>
      </c>
      <c r="B98" s="2">
        <v>2</v>
      </c>
      <c r="C98" s="2" t="s">
        <v>17</v>
      </c>
    </row>
    <row r="99" spans="1:19" x14ac:dyDescent="0.25">
      <c r="A99" s="2">
        <v>6</v>
      </c>
      <c r="B99" s="2">
        <v>3</v>
      </c>
      <c r="C99" s="2" t="s">
        <v>17</v>
      </c>
      <c r="E99" s="8" t="s">
        <v>31</v>
      </c>
      <c r="F99" s="9">
        <v>-4775811.0738439998</v>
      </c>
      <c r="K99" t="s">
        <v>40</v>
      </c>
      <c r="L99">
        <v>4717876.6270190002</v>
      </c>
    </row>
    <row r="100" spans="1:19" x14ac:dyDescent="0.25">
      <c r="A100" s="2">
        <v>6</v>
      </c>
      <c r="B100" s="2">
        <v>4</v>
      </c>
      <c r="C100" s="2" t="s">
        <v>17</v>
      </c>
      <c r="E100" s="8" t="s">
        <v>32</v>
      </c>
      <c r="F100" s="9">
        <v>-4784516.3200829998</v>
      </c>
      <c r="K100" t="s">
        <v>41</v>
      </c>
      <c r="L100">
        <v>4726096.6795650003</v>
      </c>
    </row>
    <row r="101" spans="1:19" x14ac:dyDescent="0.25">
      <c r="A101" s="2">
        <v>6</v>
      </c>
      <c r="B101" s="2">
        <v>5</v>
      </c>
      <c r="C101" s="2" t="s">
        <v>17</v>
      </c>
      <c r="E101" s="8" t="s">
        <v>33</v>
      </c>
      <c r="F101" s="10">
        <v>8705.2462390000001</v>
      </c>
      <c r="G101" s="8" t="s">
        <v>36</v>
      </c>
      <c r="H101" s="11">
        <v>0</v>
      </c>
      <c r="K101" t="s">
        <v>42</v>
      </c>
      <c r="L101">
        <v>8220.0525460001008</v>
      </c>
      <c r="M101" t="s">
        <v>43</v>
      </c>
      <c r="N101">
        <v>0</v>
      </c>
    </row>
    <row r="102" spans="1:19" x14ac:dyDescent="0.25">
      <c r="A102" s="2">
        <v>6</v>
      </c>
      <c r="B102" s="2">
        <v>6</v>
      </c>
      <c r="C102" s="2" t="s">
        <v>17</v>
      </c>
    </row>
    <row r="103" spans="1:19" x14ac:dyDescent="0.25">
      <c r="A103" s="2">
        <v>6</v>
      </c>
      <c r="B103" s="2">
        <v>7</v>
      </c>
      <c r="C103" s="2" t="s">
        <v>17</v>
      </c>
      <c r="P103" s="13" t="s">
        <v>47</v>
      </c>
      <c r="Q103" s="13" t="s">
        <v>48</v>
      </c>
      <c r="R103" s="13" t="s">
        <v>2</v>
      </c>
    </row>
    <row r="104" spans="1:19" x14ac:dyDescent="0.25">
      <c r="A104" s="2">
        <v>6</v>
      </c>
      <c r="B104" s="2">
        <v>8</v>
      </c>
      <c r="C104" s="2" t="s">
        <v>17</v>
      </c>
      <c r="E104" s="8" t="s">
        <v>34</v>
      </c>
      <c r="F104" s="8" t="s">
        <v>1</v>
      </c>
      <c r="G104" s="8" t="s">
        <v>35</v>
      </c>
      <c r="H104" s="8" t="s">
        <v>2</v>
      </c>
      <c r="I104" s="8" t="s">
        <v>36</v>
      </c>
      <c r="J104" s="8" t="s">
        <v>29</v>
      </c>
      <c r="K104" t="s">
        <v>44</v>
      </c>
      <c r="L104" t="s">
        <v>1</v>
      </c>
      <c r="M104" t="s">
        <v>45</v>
      </c>
      <c r="N104" t="s">
        <v>2</v>
      </c>
      <c r="O104" t="s">
        <v>46</v>
      </c>
      <c r="P104" s="15">
        <f>AVERAGE(P105:P113)</f>
        <v>0.26572615939999999</v>
      </c>
      <c r="Q104" s="15">
        <f>AVERAGE(Q105:Q113)</f>
        <v>0.26122794020000006</v>
      </c>
      <c r="R104" s="15">
        <f>AVERAGE(R105:R113)</f>
        <v>-4.4982191999999995E-3</v>
      </c>
      <c r="S104" s="4">
        <f>R104</f>
        <v>-4.4982191999999995E-3</v>
      </c>
    </row>
    <row r="105" spans="1:19" x14ac:dyDescent="0.25">
      <c r="A105" s="2">
        <v>6</v>
      </c>
      <c r="B105" s="2">
        <v>9</v>
      </c>
      <c r="C105" s="2" t="s">
        <v>17</v>
      </c>
      <c r="D105" s="2">
        <v>3</v>
      </c>
      <c r="E105" s="8" t="s">
        <v>3</v>
      </c>
      <c r="F105" s="12">
        <v>0.37427069200000002</v>
      </c>
      <c r="G105" s="9">
        <v>-4777087.4726750003</v>
      </c>
      <c r="H105" s="10">
        <v>1276.39883100055</v>
      </c>
      <c r="I105" s="11">
        <v>0</v>
      </c>
      <c r="J105" s="8" t="s">
        <v>37</v>
      </c>
      <c r="K105" t="s">
        <v>3</v>
      </c>
      <c r="L105" s="1">
        <v>-0.35044128299999999</v>
      </c>
      <c r="M105">
        <v>4718937.2303360002</v>
      </c>
      <c r="N105">
        <v>1060.60331699997</v>
      </c>
      <c r="O105">
        <v>0</v>
      </c>
      <c r="P105" s="14">
        <f t="shared" ref="P105:P113" si="15">F105</f>
        <v>0.37427069200000002</v>
      </c>
      <c r="Q105" s="14">
        <f t="shared" ref="Q105:Q113" si="16">-1*L105</f>
        <v>0.35044128299999999</v>
      </c>
      <c r="R105" s="14">
        <f>Q105-P105</f>
        <v>-2.3829409000000024E-2</v>
      </c>
    </row>
    <row r="106" spans="1:19" x14ac:dyDescent="0.25">
      <c r="A106" s="2">
        <v>6</v>
      </c>
      <c r="B106" s="2">
        <v>10</v>
      </c>
      <c r="C106" s="2" t="s">
        <v>17</v>
      </c>
      <c r="D106" s="2">
        <v>4</v>
      </c>
      <c r="E106" s="8" t="s">
        <v>4</v>
      </c>
      <c r="F106" s="12">
        <v>4.5928523899999997E-2</v>
      </c>
      <c r="G106" s="9">
        <v>-4775819.3772919998</v>
      </c>
      <c r="H106" s="10">
        <v>8.3034479999914694</v>
      </c>
      <c r="I106" s="11">
        <v>5.0000000000000002E-5</v>
      </c>
      <c r="J106" s="8" t="s">
        <v>37</v>
      </c>
      <c r="K106" t="s">
        <v>4</v>
      </c>
      <c r="L106" s="1">
        <v>-5.5811033500000003E-2</v>
      </c>
      <c r="M106">
        <v>4717888.6753709996</v>
      </c>
      <c r="N106">
        <v>12.048351999372199</v>
      </c>
      <c r="O106">
        <v>0</v>
      </c>
      <c r="P106" s="14">
        <f t="shared" si="15"/>
        <v>4.5928523899999997E-2</v>
      </c>
      <c r="Q106" s="14">
        <f t="shared" si="16"/>
        <v>5.5811033500000003E-2</v>
      </c>
      <c r="R106" s="14">
        <f t="shared" ref="R106:R113" si="17">Q106-P106</f>
        <v>9.8825096000000057E-3</v>
      </c>
    </row>
    <row r="107" spans="1:19" x14ac:dyDescent="0.25">
      <c r="A107" s="2">
        <v>6</v>
      </c>
      <c r="B107" s="2">
        <v>11</v>
      </c>
      <c r="C107" s="2" t="s">
        <v>17</v>
      </c>
      <c r="D107" s="2">
        <v>6</v>
      </c>
      <c r="E107" s="8" t="s">
        <v>5</v>
      </c>
      <c r="F107" s="12">
        <v>1.7924879899999999E-2</v>
      </c>
      <c r="G107" s="9">
        <v>-4775824.1201320002</v>
      </c>
      <c r="H107" s="10">
        <v>13.0462880004197</v>
      </c>
      <c r="I107" s="11">
        <v>0</v>
      </c>
      <c r="J107" s="8" t="s">
        <v>37</v>
      </c>
      <c r="K107" t="s">
        <v>5</v>
      </c>
      <c r="L107" s="1">
        <v>-2.15007506E-2</v>
      </c>
      <c r="M107">
        <v>4717895.7946640002</v>
      </c>
      <c r="N107">
        <v>19.167644999921301</v>
      </c>
      <c r="O107">
        <v>0</v>
      </c>
      <c r="P107" s="14">
        <f t="shared" si="15"/>
        <v>1.7924879899999999E-2</v>
      </c>
      <c r="Q107" s="14">
        <f t="shared" si="16"/>
        <v>2.15007506E-2</v>
      </c>
      <c r="R107" s="14">
        <f t="shared" si="17"/>
        <v>3.5758707000000008E-3</v>
      </c>
    </row>
    <row r="108" spans="1:19" x14ac:dyDescent="0.25">
      <c r="A108" s="2">
        <v>6</v>
      </c>
      <c r="B108" s="2">
        <v>12</v>
      </c>
      <c r="C108" s="2" t="s">
        <v>17</v>
      </c>
      <c r="D108" s="2">
        <v>1</v>
      </c>
      <c r="E108" s="8" t="s">
        <v>6</v>
      </c>
      <c r="F108" s="12">
        <v>0.42402430600000002</v>
      </c>
      <c r="G108" s="9">
        <v>-4778158.1620810004</v>
      </c>
      <c r="H108" s="10">
        <v>2347.0882370006202</v>
      </c>
      <c r="I108" s="11">
        <v>0</v>
      </c>
      <c r="J108" s="8" t="s">
        <v>37</v>
      </c>
      <c r="K108" t="s">
        <v>6</v>
      </c>
      <c r="L108" s="1">
        <v>-0.424024289</v>
      </c>
      <c r="M108">
        <v>4720223.7152570002</v>
      </c>
      <c r="N108">
        <v>2347.0882379999298</v>
      </c>
      <c r="O108">
        <v>0</v>
      </c>
      <c r="P108" s="14">
        <f t="shared" si="15"/>
        <v>0.42402430600000002</v>
      </c>
      <c r="Q108" s="14">
        <f t="shared" si="16"/>
        <v>0.424024289</v>
      </c>
      <c r="R108" s="14">
        <f t="shared" si="17"/>
        <v>-1.7000000018807526E-8</v>
      </c>
    </row>
    <row r="109" spans="1:19" x14ac:dyDescent="0.25">
      <c r="A109" s="2">
        <v>6</v>
      </c>
      <c r="B109" s="2">
        <v>13</v>
      </c>
      <c r="C109" s="2" t="s">
        <v>17</v>
      </c>
      <c r="D109" s="2">
        <v>5</v>
      </c>
      <c r="E109" s="11" t="s">
        <v>7</v>
      </c>
      <c r="F109" s="12">
        <v>2.9522200799999999E-2</v>
      </c>
      <c r="G109" s="9">
        <v>-4775815.2518250002</v>
      </c>
      <c r="H109" s="10">
        <v>4.1779810003936202</v>
      </c>
      <c r="I109" s="11">
        <v>3.8400000000000001E-3</v>
      </c>
      <c r="J109" s="8" t="s">
        <v>37</v>
      </c>
      <c r="K109" t="s">
        <v>7</v>
      </c>
      <c r="L109" s="1">
        <v>-3.2568182699999997E-2</v>
      </c>
      <c r="M109">
        <v>4717881.5362600004</v>
      </c>
      <c r="N109">
        <v>4.9092410001903701</v>
      </c>
      <c r="O109">
        <v>1.73E-3</v>
      </c>
      <c r="P109" s="14">
        <f t="shared" si="15"/>
        <v>2.9522200799999999E-2</v>
      </c>
      <c r="Q109" s="14">
        <f t="shared" si="16"/>
        <v>3.2568182699999997E-2</v>
      </c>
      <c r="R109" s="14">
        <f t="shared" si="17"/>
        <v>3.0459818999999978E-3</v>
      </c>
    </row>
    <row r="110" spans="1:19" x14ac:dyDescent="0.25">
      <c r="A110" s="2">
        <v>6</v>
      </c>
      <c r="B110" s="2">
        <v>14</v>
      </c>
      <c r="C110" s="2" t="s">
        <v>17</v>
      </c>
      <c r="D110" s="2">
        <v>7</v>
      </c>
      <c r="E110" s="11" t="s">
        <v>8</v>
      </c>
      <c r="F110" s="12">
        <v>0.35067662799999999</v>
      </c>
      <c r="G110" s="9">
        <v>-4776968.6231209999</v>
      </c>
      <c r="H110" s="10">
        <v>1157.5492770001199</v>
      </c>
      <c r="I110" s="11">
        <v>0</v>
      </c>
      <c r="J110" s="8" t="s">
        <v>37</v>
      </c>
      <c r="K110" t="s">
        <v>8</v>
      </c>
      <c r="L110" s="1">
        <v>-0.31637928199999998</v>
      </c>
      <c r="M110">
        <v>4718874.7988400003</v>
      </c>
      <c r="N110">
        <v>998.17182100005402</v>
      </c>
      <c r="O110">
        <v>0</v>
      </c>
      <c r="P110" s="14">
        <f t="shared" si="15"/>
        <v>0.35067662799999999</v>
      </c>
      <c r="Q110" s="14">
        <f t="shared" si="16"/>
        <v>0.31637928199999998</v>
      </c>
      <c r="R110" s="14">
        <f t="shared" si="17"/>
        <v>-3.4297346000000006E-2</v>
      </c>
    </row>
    <row r="111" spans="1:19" x14ac:dyDescent="0.25">
      <c r="A111" s="2">
        <v>6</v>
      </c>
      <c r="B111" s="2">
        <v>15</v>
      </c>
      <c r="C111" s="2" t="s">
        <v>17</v>
      </c>
      <c r="D111" s="2">
        <v>2</v>
      </c>
      <c r="E111" s="11" t="s">
        <v>9</v>
      </c>
      <c r="F111" s="12">
        <v>0.84011191699999999</v>
      </c>
      <c r="G111" s="9">
        <v>-4776866.83586</v>
      </c>
      <c r="H111" s="10">
        <v>1055.76201600022</v>
      </c>
      <c r="I111" s="11">
        <v>0</v>
      </c>
      <c r="J111" s="8" t="s">
        <v>37</v>
      </c>
      <c r="K111" t="s">
        <v>9</v>
      </c>
      <c r="L111" s="1">
        <v>-0.84011206500000002</v>
      </c>
      <c r="M111">
        <v>4718932.3890359998</v>
      </c>
      <c r="N111">
        <v>1055.76201699953</v>
      </c>
      <c r="O111">
        <v>0</v>
      </c>
      <c r="P111" s="14">
        <f t="shared" si="15"/>
        <v>0.84011191699999999</v>
      </c>
      <c r="Q111" s="14">
        <f t="shared" si="16"/>
        <v>0.84011206500000002</v>
      </c>
      <c r="R111" s="14">
        <f t="shared" si="17"/>
        <v>1.4800000003312164E-7</v>
      </c>
    </row>
    <row r="112" spans="1:19" x14ac:dyDescent="0.25">
      <c r="A112" s="2">
        <v>6</v>
      </c>
      <c r="B112" s="2">
        <v>16</v>
      </c>
      <c r="C112" s="2" t="s">
        <v>17</v>
      </c>
      <c r="D112" s="2">
        <v>8</v>
      </c>
      <c r="E112" s="11" t="s">
        <v>10</v>
      </c>
      <c r="F112" s="12">
        <v>0.178354125</v>
      </c>
      <c r="G112" s="9">
        <v>-4775872.4533559997</v>
      </c>
      <c r="H112" s="10">
        <v>61.379511999897602</v>
      </c>
      <c r="I112" s="11">
        <v>0</v>
      </c>
      <c r="J112" s="8" t="s">
        <v>37</v>
      </c>
      <c r="K112" t="s">
        <v>10</v>
      </c>
      <c r="L112" s="1">
        <v>-0.17977180600000001</v>
      </c>
      <c r="M112">
        <v>4717938.9746319996</v>
      </c>
      <c r="N112">
        <v>62.347612999379599</v>
      </c>
      <c r="O112">
        <v>0</v>
      </c>
      <c r="P112" s="14">
        <f t="shared" si="15"/>
        <v>0.178354125</v>
      </c>
      <c r="Q112" s="14">
        <f t="shared" si="16"/>
        <v>0.17977180600000001</v>
      </c>
      <c r="R112" s="14">
        <f t="shared" si="17"/>
        <v>1.417681000000004E-3</v>
      </c>
    </row>
    <row r="113" spans="1:19" x14ac:dyDescent="0.25">
      <c r="A113" s="2">
        <v>6</v>
      </c>
      <c r="B113" s="2">
        <v>17</v>
      </c>
      <c r="C113" s="2" t="s">
        <v>17</v>
      </c>
      <c r="D113" s="2">
        <v>9</v>
      </c>
      <c r="E113" s="11" t="s">
        <v>11</v>
      </c>
      <c r="F113" s="12">
        <v>0.130722162</v>
      </c>
      <c r="G113" s="9">
        <v>-4775851.8855180005</v>
      </c>
      <c r="H113" s="10">
        <v>40.811674000695298</v>
      </c>
      <c r="I113" s="11">
        <v>0</v>
      </c>
      <c r="J113" s="8" t="s">
        <v>37</v>
      </c>
      <c r="K113" t="s">
        <v>11</v>
      </c>
      <c r="L113" s="1">
        <v>-0.13044277000000001</v>
      </c>
      <c r="M113">
        <v>4717917.2026239997</v>
      </c>
      <c r="N113">
        <v>40.5756049994379</v>
      </c>
      <c r="O113">
        <v>0</v>
      </c>
      <c r="P113" s="14">
        <f t="shared" si="15"/>
        <v>0.130722162</v>
      </c>
      <c r="Q113" s="14">
        <f t="shared" si="16"/>
        <v>0.13044277000000001</v>
      </c>
      <c r="R113" s="14">
        <f t="shared" si="17"/>
        <v>-2.7939199999998943E-4</v>
      </c>
    </row>
    <row r="114" spans="1:19" x14ac:dyDescent="0.25">
      <c r="A114" s="2">
        <v>7</v>
      </c>
      <c r="B114" s="2">
        <v>18</v>
      </c>
      <c r="C114" s="2" t="s">
        <v>17</v>
      </c>
    </row>
    <row r="115" spans="1:19" x14ac:dyDescent="0.25">
      <c r="A115" s="2">
        <v>8</v>
      </c>
      <c r="B115" s="2">
        <v>19</v>
      </c>
      <c r="C115" s="2" t="s">
        <v>17</v>
      </c>
    </row>
    <row r="116" spans="1:19" x14ac:dyDescent="0.25">
      <c r="A116" s="2">
        <v>7</v>
      </c>
      <c r="B116" s="2">
        <v>1</v>
      </c>
      <c r="C116" s="2" t="s">
        <v>18</v>
      </c>
      <c r="E116" s="8" t="s">
        <v>30</v>
      </c>
      <c r="F116" s="8" t="s">
        <v>18</v>
      </c>
      <c r="K116" t="s">
        <v>39</v>
      </c>
      <c r="L116" t="s">
        <v>18</v>
      </c>
    </row>
    <row r="117" spans="1:19" x14ac:dyDescent="0.25">
      <c r="A117" s="2">
        <v>7</v>
      </c>
      <c r="B117" s="2">
        <v>2</v>
      </c>
      <c r="C117" s="2" t="s">
        <v>18</v>
      </c>
    </row>
    <row r="118" spans="1:19" x14ac:dyDescent="0.25">
      <c r="A118" s="2">
        <v>7</v>
      </c>
      <c r="B118" s="2">
        <v>3</v>
      </c>
      <c r="C118" s="2" t="s">
        <v>18</v>
      </c>
      <c r="E118" s="8" t="s">
        <v>31</v>
      </c>
      <c r="F118" s="9">
        <v>-4767782.7536869999</v>
      </c>
      <c r="K118" t="s">
        <v>40</v>
      </c>
      <c r="L118">
        <v>4713838.9914300004</v>
      </c>
    </row>
    <row r="119" spans="1:19" x14ac:dyDescent="0.25">
      <c r="A119" s="2">
        <v>7</v>
      </c>
      <c r="B119" s="2">
        <v>4</v>
      </c>
      <c r="C119" s="2" t="s">
        <v>18</v>
      </c>
      <c r="E119" s="8" t="s">
        <v>32</v>
      </c>
      <c r="F119" s="9">
        <v>-4777312.3740680004</v>
      </c>
      <c r="K119" t="s">
        <v>41</v>
      </c>
      <c r="L119">
        <v>4723079.0038259998</v>
      </c>
    </row>
    <row r="120" spans="1:19" x14ac:dyDescent="0.25">
      <c r="A120" s="2">
        <v>7</v>
      </c>
      <c r="B120" s="2">
        <v>5</v>
      </c>
      <c r="C120" s="2" t="s">
        <v>18</v>
      </c>
      <c r="E120" s="8" t="s">
        <v>33</v>
      </c>
      <c r="F120" s="10">
        <v>9529.6203810004499</v>
      </c>
      <c r="G120" s="8" t="s">
        <v>36</v>
      </c>
      <c r="H120" s="11">
        <v>0</v>
      </c>
      <c r="K120" t="s">
        <v>42</v>
      </c>
      <c r="L120">
        <v>9240.0123959993907</v>
      </c>
      <c r="M120" t="s">
        <v>43</v>
      </c>
      <c r="N120">
        <v>0</v>
      </c>
    </row>
    <row r="121" spans="1:19" x14ac:dyDescent="0.25">
      <c r="A121" s="2">
        <v>7</v>
      </c>
      <c r="B121" s="2">
        <v>6</v>
      </c>
      <c r="C121" s="2" t="s">
        <v>18</v>
      </c>
    </row>
    <row r="122" spans="1:19" x14ac:dyDescent="0.25">
      <c r="A122" s="2">
        <v>7</v>
      </c>
      <c r="B122" s="2">
        <v>7</v>
      </c>
      <c r="C122" s="2" t="s">
        <v>18</v>
      </c>
      <c r="P122" s="13" t="s">
        <v>47</v>
      </c>
      <c r="Q122" s="13" t="s">
        <v>48</v>
      </c>
      <c r="R122" s="13" t="s">
        <v>2</v>
      </c>
    </row>
    <row r="123" spans="1:19" x14ac:dyDescent="0.25">
      <c r="A123" s="2">
        <v>7</v>
      </c>
      <c r="B123" s="2">
        <v>8</v>
      </c>
      <c r="C123" s="2" t="s">
        <v>18</v>
      </c>
      <c r="E123" s="8" t="s">
        <v>34</v>
      </c>
      <c r="F123" s="8" t="s">
        <v>1</v>
      </c>
      <c r="G123" s="8" t="s">
        <v>35</v>
      </c>
      <c r="H123" s="8" t="s">
        <v>2</v>
      </c>
      <c r="I123" s="8" t="s">
        <v>36</v>
      </c>
      <c r="J123" s="8" t="s">
        <v>29</v>
      </c>
      <c r="K123" t="s">
        <v>44</v>
      </c>
      <c r="L123" t="s">
        <v>1</v>
      </c>
      <c r="M123" t="s">
        <v>45</v>
      </c>
      <c r="N123" t="s">
        <v>2</v>
      </c>
      <c r="O123" t="s">
        <v>46</v>
      </c>
      <c r="P123" s="15">
        <f>AVERAGE(P124:P132)</f>
        <v>0.27291146025555557</v>
      </c>
      <c r="Q123" s="15">
        <f>AVERAGE(Q124:Q132)</f>
        <v>0.27045479803333333</v>
      </c>
      <c r="R123" s="15">
        <f>AVERAGE(R124:R132)</f>
        <v>-2.4566622222222251E-3</v>
      </c>
      <c r="S123" s="4">
        <f>R123</f>
        <v>-2.4566622222222251E-3</v>
      </c>
    </row>
    <row r="124" spans="1:19" x14ac:dyDescent="0.25">
      <c r="A124" s="2">
        <v>7</v>
      </c>
      <c r="B124" s="2">
        <v>9</v>
      </c>
      <c r="C124" s="2" t="s">
        <v>18</v>
      </c>
      <c r="D124" s="2">
        <v>3</v>
      </c>
      <c r="E124" s="8" t="s">
        <v>3</v>
      </c>
      <c r="F124" s="12">
        <v>0.37891519400000001</v>
      </c>
      <c r="G124" s="9">
        <v>-4768855.9584339997</v>
      </c>
      <c r="H124" s="10">
        <v>1073.2047469997699</v>
      </c>
      <c r="I124" s="11">
        <v>0</v>
      </c>
      <c r="J124" s="8" t="s">
        <v>37</v>
      </c>
      <c r="K124" t="s">
        <v>3</v>
      </c>
      <c r="L124" s="1">
        <v>-0.36739896399999999</v>
      </c>
      <c r="M124">
        <v>4714789.3993790001</v>
      </c>
      <c r="N124">
        <v>950.407948999665</v>
      </c>
      <c r="O124">
        <v>0</v>
      </c>
      <c r="P124" s="14">
        <f t="shared" ref="P124:P132" si="18">F124</f>
        <v>0.37891519400000001</v>
      </c>
      <c r="Q124" s="14">
        <f t="shared" ref="Q124:Q132" si="19">-1*L124</f>
        <v>0.36739896399999999</v>
      </c>
      <c r="R124" s="14">
        <f>Q124-P124</f>
        <v>-1.1516230000000016E-2</v>
      </c>
    </row>
    <row r="125" spans="1:19" x14ac:dyDescent="0.25">
      <c r="A125" s="2">
        <v>7</v>
      </c>
      <c r="B125" s="2">
        <v>10</v>
      </c>
      <c r="C125" s="2" t="s">
        <v>18</v>
      </c>
      <c r="D125" s="2">
        <v>4</v>
      </c>
      <c r="E125" s="8" t="s">
        <v>4</v>
      </c>
      <c r="F125" s="12">
        <v>-4.1410035599999999E-2</v>
      </c>
      <c r="G125" s="9">
        <v>-4767787.7888160003</v>
      </c>
      <c r="H125" s="10">
        <v>5.0351290004327804</v>
      </c>
      <c r="I125" s="11">
        <v>1.5100000000000001E-3</v>
      </c>
      <c r="J125" s="8" t="s">
        <v>38</v>
      </c>
      <c r="K125" t="s">
        <v>4</v>
      </c>
      <c r="L125" s="1">
        <v>3.45667271E-2</v>
      </c>
      <c r="M125">
        <v>4713842.447133</v>
      </c>
      <c r="N125">
        <v>3.4557029996067201</v>
      </c>
      <c r="O125">
        <v>8.5599999999999999E-3</v>
      </c>
      <c r="P125" s="14">
        <f t="shared" si="18"/>
        <v>-4.1410035599999999E-2</v>
      </c>
      <c r="Q125" s="14">
        <f t="shared" si="19"/>
        <v>-3.45667271E-2</v>
      </c>
      <c r="R125" s="14">
        <f t="shared" ref="R125:R132" si="20">Q125-P125</f>
        <v>6.8433084999999991E-3</v>
      </c>
    </row>
    <row r="126" spans="1:19" x14ac:dyDescent="0.25">
      <c r="A126" s="2">
        <v>7</v>
      </c>
      <c r="B126" s="2">
        <v>11</v>
      </c>
      <c r="C126" s="2" t="s">
        <v>18</v>
      </c>
      <c r="D126" s="2">
        <v>6</v>
      </c>
      <c r="E126" s="8" t="s">
        <v>5</v>
      </c>
      <c r="F126" s="12">
        <v>4.6194122599999998E-2</v>
      </c>
      <c r="G126" s="9">
        <v>-4767890.382007</v>
      </c>
      <c r="H126" s="10">
        <v>107.628320000134</v>
      </c>
      <c r="I126" s="11">
        <v>0</v>
      </c>
      <c r="J126" s="8" t="s">
        <v>37</v>
      </c>
      <c r="K126" t="s">
        <v>5</v>
      </c>
      <c r="L126" s="1">
        <v>-5.3848223600000002E-2</v>
      </c>
      <c r="M126">
        <v>4713987.7642989997</v>
      </c>
      <c r="N126">
        <v>148.77286899928001</v>
      </c>
      <c r="O126">
        <v>0</v>
      </c>
      <c r="P126" s="14">
        <f t="shared" si="18"/>
        <v>4.6194122599999998E-2</v>
      </c>
      <c r="Q126" s="14">
        <f t="shared" si="19"/>
        <v>5.3848223600000002E-2</v>
      </c>
      <c r="R126" s="14">
        <f t="shared" si="20"/>
        <v>7.6541010000000034E-3</v>
      </c>
    </row>
    <row r="127" spans="1:19" x14ac:dyDescent="0.25">
      <c r="A127" s="2">
        <v>7</v>
      </c>
      <c r="B127" s="2">
        <v>12</v>
      </c>
      <c r="C127" s="2" t="s">
        <v>18</v>
      </c>
      <c r="D127" s="2">
        <v>1</v>
      </c>
      <c r="E127" s="8" t="s">
        <v>6</v>
      </c>
      <c r="F127" s="12">
        <v>0.52947850799999996</v>
      </c>
      <c r="G127" s="9">
        <v>-4771133.6215779996</v>
      </c>
      <c r="H127" s="10">
        <v>3350.8678909996502</v>
      </c>
      <c r="I127" s="11">
        <v>0</v>
      </c>
      <c r="J127" s="8" t="s">
        <v>37</v>
      </c>
      <c r="K127" t="s">
        <v>6</v>
      </c>
      <c r="L127" s="1">
        <v>-0.52947855899999996</v>
      </c>
      <c r="M127">
        <v>4717189.8593220003</v>
      </c>
      <c r="N127">
        <v>3350.8678919998902</v>
      </c>
      <c r="O127">
        <v>0</v>
      </c>
      <c r="P127" s="14">
        <f t="shared" si="18"/>
        <v>0.52947850799999996</v>
      </c>
      <c r="Q127" s="14">
        <f t="shared" si="19"/>
        <v>0.52947855899999996</v>
      </c>
      <c r="R127" s="14">
        <f t="shared" si="20"/>
        <v>5.1000000000911427E-8</v>
      </c>
    </row>
    <row r="128" spans="1:19" x14ac:dyDescent="0.25">
      <c r="A128" s="2">
        <v>7</v>
      </c>
      <c r="B128" s="2">
        <v>13</v>
      </c>
      <c r="C128" s="2" t="s">
        <v>18</v>
      </c>
      <c r="D128" s="2">
        <v>5</v>
      </c>
      <c r="E128" s="11" t="s">
        <v>7</v>
      </c>
      <c r="F128" s="12">
        <v>0.24596421700000001</v>
      </c>
      <c r="G128" s="9">
        <v>-4768073.2982480004</v>
      </c>
      <c r="H128" s="10">
        <v>290.54456100054</v>
      </c>
      <c r="I128" s="11">
        <v>0</v>
      </c>
      <c r="J128" s="8" t="s">
        <v>37</v>
      </c>
      <c r="K128" t="s">
        <v>7</v>
      </c>
      <c r="L128" s="1">
        <v>-0.24705613000000001</v>
      </c>
      <c r="M128">
        <v>4714126.1590449996</v>
      </c>
      <c r="N128">
        <v>287.167614999227</v>
      </c>
      <c r="O128">
        <v>0</v>
      </c>
      <c r="P128" s="14">
        <f t="shared" si="18"/>
        <v>0.24596421700000001</v>
      </c>
      <c r="Q128" s="14">
        <f t="shared" si="19"/>
        <v>0.24705613000000001</v>
      </c>
      <c r="R128" s="14">
        <f t="shared" si="20"/>
        <v>1.0919129999999999E-3</v>
      </c>
    </row>
    <row r="129" spans="1:19" x14ac:dyDescent="0.25">
      <c r="A129" s="2">
        <v>7</v>
      </c>
      <c r="B129" s="2">
        <v>14</v>
      </c>
      <c r="C129" s="2" t="s">
        <v>18</v>
      </c>
      <c r="D129" s="2">
        <v>7</v>
      </c>
      <c r="E129" s="11" t="s">
        <v>8</v>
      </c>
      <c r="F129" s="12">
        <v>0.29669220499999999</v>
      </c>
      <c r="G129" s="9">
        <v>-4768605.958412</v>
      </c>
      <c r="H129" s="10">
        <v>823.204725000076</v>
      </c>
      <c r="I129" s="11">
        <v>0</v>
      </c>
      <c r="J129" s="8" t="s">
        <v>37</v>
      </c>
      <c r="K129" t="s">
        <v>8</v>
      </c>
      <c r="L129" s="1">
        <v>-0.26574820599999999</v>
      </c>
      <c r="M129">
        <v>4714527.000759</v>
      </c>
      <c r="N129">
        <v>688.00932899955603</v>
      </c>
      <c r="O129">
        <v>0</v>
      </c>
      <c r="P129" s="14">
        <f t="shared" si="18"/>
        <v>0.29669220499999999</v>
      </c>
      <c r="Q129" s="14">
        <f t="shared" si="19"/>
        <v>0.26574820599999999</v>
      </c>
      <c r="R129" s="14">
        <f t="shared" si="20"/>
        <v>-3.0943999E-2</v>
      </c>
    </row>
    <row r="130" spans="1:19" x14ac:dyDescent="0.25">
      <c r="A130" s="2">
        <v>7</v>
      </c>
      <c r="B130" s="2">
        <v>15</v>
      </c>
      <c r="C130" s="2" t="s">
        <v>18</v>
      </c>
      <c r="D130" s="2">
        <v>2</v>
      </c>
      <c r="E130" s="11" t="s">
        <v>9</v>
      </c>
      <c r="F130" s="12">
        <v>0.92978474700000002</v>
      </c>
      <c r="G130" s="9">
        <v>-4768939.6160859996</v>
      </c>
      <c r="H130" s="10">
        <v>1156.86239899974</v>
      </c>
      <c r="I130" s="11">
        <v>0</v>
      </c>
      <c r="J130" s="8" t="s">
        <v>37</v>
      </c>
      <c r="K130" t="s">
        <v>9</v>
      </c>
      <c r="L130" s="1">
        <v>-0.92978498300000001</v>
      </c>
      <c r="M130">
        <v>4714995.8538290001</v>
      </c>
      <c r="N130">
        <v>1156.86239899974</v>
      </c>
      <c r="O130">
        <v>0</v>
      </c>
      <c r="P130" s="14">
        <f t="shared" si="18"/>
        <v>0.92978474700000002</v>
      </c>
      <c r="Q130" s="14">
        <f t="shared" si="19"/>
        <v>0.92978498300000001</v>
      </c>
      <c r="R130" s="14">
        <f t="shared" si="20"/>
        <v>2.3599999998680232E-7</v>
      </c>
    </row>
    <row r="131" spans="1:19" x14ac:dyDescent="0.25">
      <c r="A131" s="2">
        <v>7</v>
      </c>
      <c r="B131" s="2">
        <v>16</v>
      </c>
      <c r="C131" s="2" t="s">
        <v>18</v>
      </c>
      <c r="D131" s="2">
        <v>8</v>
      </c>
      <c r="E131" s="11" t="s">
        <v>10</v>
      </c>
      <c r="F131" s="12">
        <v>9.1823892599999998E-2</v>
      </c>
      <c r="G131" s="9">
        <v>-4767799.5634120004</v>
      </c>
      <c r="H131" s="10">
        <v>16.809725000522999</v>
      </c>
      <c r="I131" s="11">
        <v>0</v>
      </c>
      <c r="J131" s="8" t="s">
        <v>37</v>
      </c>
      <c r="K131" t="s">
        <v>10</v>
      </c>
      <c r="L131" s="1">
        <v>-9.3960881699999999E-2</v>
      </c>
      <c r="M131">
        <v>4713856.593963</v>
      </c>
      <c r="N131">
        <v>17.60253299959</v>
      </c>
      <c r="O131">
        <v>0</v>
      </c>
      <c r="P131" s="14">
        <f t="shared" si="18"/>
        <v>9.1823892599999998E-2</v>
      </c>
      <c r="Q131" s="14">
        <f t="shared" si="19"/>
        <v>9.3960881699999999E-2</v>
      </c>
      <c r="R131" s="14">
        <f t="shared" si="20"/>
        <v>2.1369891000000002E-3</v>
      </c>
    </row>
    <row r="132" spans="1:19" x14ac:dyDescent="0.25">
      <c r="A132" s="2">
        <v>7</v>
      </c>
      <c r="B132" s="2">
        <v>17</v>
      </c>
      <c r="C132" s="2" t="s">
        <v>18</v>
      </c>
      <c r="D132" s="2">
        <v>9</v>
      </c>
      <c r="E132" s="11" t="s">
        <v>11</v>
      </c>
      <c r="F132" s="12">
        <v>-2.12397083E-2</v>
      </c>
      <c r="G132" s="9">
        <v>-4767783.7583649997</v>
      </c>
      <c r="H132" s="10">
        <v>1.00467799976468</v>
      </c>
      <c r="I132" s="11">
        <v>0.15633</v>
      </c>
      <c r="J132" s="8" t="s">
        <v>38</v>
      </c>
      <c r="K132" t="s">
        <v>11</v>
      </c>
      <c r="L132" s="1">
        <v>1.86160379E-2</v>
      </c>
      <c r="M132">
        <v>4713839.7632590001</v>
      </c>
      <c r="N132">
        <v>0.77182899974286501</v>
      </c>
      <c r="O132">
        <v>0.21407000000000001</v>
      </c>
      <c r="P132" s="14">
        <f t="shared" si="18"/>
        <v>-2.12397083E-2</v>
      </c>
      <c r="Q132" s="14">
        <f t="shared" si="19"/>
        <v>-1.86160379E-2</v>
      </c>
      <c r="R132" s="14">
        <f t="shared" si="20"/>
        <v>2.6236704E-3</v>
      </c>
    </row>
    <row r="133" spans="1:19" x14ac:dyDescent="0.25">
      <c r="A133" s="2">
        <v>8</v>
      </c>
      <c r="B133" s="2">
        <v>18</v>
      </c>
      <c r="C133" s="2" t="s">
        <v>18</v>
      </c>
    </row>
    <row r="134" spans="1:19" x14ac:dyDescent="0.25">
      <c r="A134" s="2">
        <v>9</v>
      </c>
      <c r="B134" s="2">
        <v>19</v>
      </c>
      <c r="C134" s="2" t="s">
        <v>18</v>
      </c>
    </row>
    <row r="135" spans="1:19" x14ac:dyDescent="0.25">
      <c r="A135" s="2">
        <v>8</v>
      </c>
      <c r="B135" s="2">
        <v>1</v>
      </c>
      <c r="C135" s="2" t="s">
        <v>19</v>
      </c>
      <c r="E135" s="8" t="s">
        <v>30</v>
      </c>
      <c r="F135" s="8" t="s">
        <v>19</v>
      </c>
      <c r="K135" t="s">
        <v>39</v>
      </c>
      <c r="L135" t="s">
        <v>19</v>
      </c>
    </row>
    <row r="136" spans="1:19" x14ac:dyDescent="0.25">
      <c r="A136" s="2">
        <v>8</v>
      </c>
      <c r="B136" s="2">
        <v>2</v>
      </c>
      <c r="C136" s="2" t="s">
        <v>19</v>
      </c>
    </row>
    <row r="137" spans="1:19" x14ac:dyDescent="0.25">
      <c r="A137" s="2">
        <v>8</v>
      </c>
      <c r="B137" s="2">
        <v>3</v>
      </c>
      <c r="C137" s="2" t="s">
        <v>19</v>
      </c>
      <c r="E137" s="8" t="s">
        <v>31</v>
      </c>
      <c r="F137" s="9">
        <v>-3426153.3735019998</v>
      </c>
      <c r="K137" t="s">
        <v>40</v>
      </c>
      <c r="L137">
        <v>3388183.482262</v>
      </c>
    </row>
    <row r="138" spans="1:19" x14ac:dyDescent="0.25">
      <c r="A138" s="2">
        <v>8</v>
      </c>
      <c r="B138" s="2">
        <v>4</v>
      </c>
      <c r="C138" s="2" t="s">
        <v>19</v>
      </c>
      <c r="E138" s="8" t="s">
        <v>32</v>
      </c>
      <c r="F138" s="9">
        <v>-3435696.4147620001</v>
      </c>
      <c r="K138" t="s">
        <v>41</v>
      </c>
      <c r="L138">
        <v>3397341.8982790001</v>
      </c>
    </row>
    <row r="139" spans="1:19" x14ac:dyDescent="0.25">
      <c r="A139" s="2">
        <v>8</v>
      </c>
      <c r="B139" s="2">
        <v>5</v>
      </c>
      <c r="C139" s="2" t="s">
        <v>19</v>
      </c>
      <c r="E139" s="8" t="s">
        <v>33</v>
      </c>
      <c r="F139" s="10">
        <v>9543.0412600003092</v>
      </c>
      <c r="G139" s="8" t="s">
        <v>36</v>
      </c>
      <c r="H139" s="11">
        <v>0</v>
      </c>
      <c r="K139" t="s">
        <v>42</v>
      </c>
      <c r="L139">
        <v>9158.4160170000905</v>
      </c>
      <c r="M139" t="s">
        <v>43</v>
      </c>
      <c r="N139">
        <v>0</v>
      </c>
    </row>
    <row r="140" spans="1:19" x14ac:dyDescent="0.25">
      <c r="A140" s="2">
        <v>8</v>
      </c>
      <c r="B140" s="2">
        <v>6</v>
      </c>
      <c r="C140" s="2" t="s">
        <v>19</v>
      </c>
    </row>
    <row r="141" spans="1:19" x14ac:dyDescent="0.25">
      <c r="A141" s="2">
        <v>8</v>
      </c>
      <c r="B141" s="2">
        <v>7</v>
      </c>
      <c r="C141" s="2" t="s">
        <v>19</v>
      </c>
      <c r="P141" s="13" t="s">
        <v>47</v>
      </c>
      <c r="Q141" s="13" t="s">
        <v>48</v>
      </c>
      <c r="R141" s="13" t="s">
        <v>2</v>
      </c>
    </row>
    <row r="142" spans="1:19" x14ac:dyDescent="0.25">
      <c r="A142" s="2">
        <v>8</v>
      </c>
      <c r="B142" s="2">
        <v>8</v>
      </c>
      <c r="C142" s="2" t="s">
        <v>19</v>
      </c>
      <c r="E142" s="8" t="s">
        <v>34</v>
      </c>
      <c r="F142" s="8" t="s">
        <v>1</v>
      </c>
      <c r="G142" s="8" t="s">
        <v>35</v>
      </c>
      <c r="H142" s="8" t="s">
        <v>2</v>
      </c>
      <c r="I142" s="8" t="s">
        <v>36</v>
      </c>
      <c r="J142" s="8" t="s">
        <v>29</v>
      </c>
      <c r="K142" t="s">
        <v>44</v>
      </c>
      <c r="L142" t="s">
        <v>1</v>
      </c>
      <c r="M142" t="s">
        <v>45</v>
      </c>
      <c r="N142" t="s">
        <v>2</v>
      </c>
      <c r="O142" t="s">
        <v>46</v>
      </c>
      <c r="P142" s="15">
        <f>AVERAGE(P143:P151)</f>
        <v>0.31404569111111114</v>
      </c>
      <c r="Q142" s="15">
        <f>AVERAGE(Q143:Q151)</f>
        <v>0.30890290888888888</v>
      </c>
      <c r="R142" s="15">
        <f>AVERAGE(R143:R151)</f>
        <v>-5.1427822222222174E-3</v>
      </c>
      <c r="S142" s="4">
        <f>R142</f>
        <v>-5.1427822222222174E-3</v>
      </c>
    </row>
    <row r="143" spans="1:19" x14ac:dyDescent="0.25">
      <c r="A143" s="2">
        <v>8</v>
      </c>
      <c r="B143" s="2">
        <v>9</v>
      </c>
      <c r="C143" s="2" t="s">
        <v>19</v>
      </c>
      <c r="D143" s="2">
        <v>3</v>
      </c>
      <c r="E143" s="8" t="s">
        <v>3</v>
      </c>
      <c r="F143" s="12">
        <v>0.31130964</v>
      </c>
      <c r="G143" s="9">
        <v>-3426756.469141</v>
      </c>
      <c r="H143" s="10">
        <v>603.095639000181</v>
      </c>
      <c r="I143" s="11">
        <v>0</v>
      </c>
      <c r="J143" s="8" t="s">
        <v>37</v>
      </c>
      <c r="K143" t="s">
        <v>3</v>
      </c>
      <c r="L143">
        <v>-0.28257514</v>
      </c>
      <c r="M143">
        <v>3388655.6518310001</v>
      </c>
      <c r="N143">
        <v>472.16956900013599</v>
      </c>
      <c r="O143">
        <v>0</v>
      </c>
      <c r="P143" s="14">
        <f t="shared" ref="P143:P151" si="21">F143</f>
        <v>0.31130964</v>
      </c>
      <c r="Q143" s="14">
        <f t="shared" ref="Q143:Q151" si="22">-1*L143</f>
        <v>0.28257514</v>
      </c>
      <c r="R143" s="14">
        <f>Q143-P143</f>
        <v>-2.8734499999999996E-2</v>
      </c>
    </row>
    <row r="144" spans="1:19" x14ac:dyDescent="0.25">
      <c r="A144" s="2">
        <v>8</v>
      </c>
      <c r="B144" s="2">
        <v>10</v>
      </c>
      <c r="C144" s="2" t="s">
        <v>19</v>
      </c>
      <c r="D144" s="2">
        <v>4</v>
      </c>
      <c r="E144" s="8" t="s">
        <v>4</v>
      </c>
      <c r="F144" s="12">
        <v>8.0669119999999997E-2</v>
      </c>
      <c r="G144" s="9">
        <v>-3426170.5355290002</v>
      </c>
      <c r="H144" s="10">
        <v>17.162027000449498</v>
      </c>
      <c r="I144" s="11">
        <v>0</v>
      </c>
      <c r="J144" s="8" t="s">
        <v>37</v>
      </c>
      <c r="K144" t="s">
        <v>4</v>
      </c>
      <c r="L144">
        <v>-9.7565600000000002E-2</v>
      </c>
      <c r="M144">
        <v>3388208.215725</v>
      </c>
      <c r="N144">
        <v>24.733463000040501</v>
      </c>
      <c r="O144">
        <v>0</v>
      </c>
      <c r="P144" s="14">
        <f t="shared" si="21"/>
        <v>8.0669119999999997E-2</v>
      </c>
      <c r="Q144" s="14">
        <f t="shared" si="22"/>
        <v>9.7565600000000002E-2</v>
      </c>
      <c r="R144" s="14">
        <f t="shared" ref="R144:R151" si="23">Q144-P144</f>
        <v>1.6896480000000005E-2</v>
      </c>
    </row>
    <row r="145" spans="1:18" x14ac:dyDescent="0.25">
      <c r="A145" s="2">
        <v>8</v>
      </c>
      <c r="B145" s="2">
        <v>11</v>
      </c>
      <c r="C145" s="2" t="s">
        <v>19</v>
      </c>
      <c r="D145" s="2">
        <v>6</v>
      </c>
      <c r="E145" s="8" t="s">
        <v>5</v>
      </c>
      <c r="F145" s="12">
        <v>6.4103569999999999E-2</v>
      </c>
      <c r="G145" s="9">
        <v>-3426296.2484909999</v>
      </c>
      <c r="H145" s="10">
        <v>142.87498900014899</v>
      </c>
      <c r="I145" s="11">
        <v>0</v>
      </c>
      <c r="J145" s="8" t="s">
        <v>37</v>
      </c>
      <c r="K145" t="s">
        <v>5</v>
      </c>
      <c r="L145">
        <v>-7.278242E-2</v>
      </c>
      <c r="M145">
        <v>3388371.1000839998</v>
      </c>
      <c r="N145">
        <v>187.617821999825</v>
      </c>
      <c r="O145">
        <v>0</v>
      </c>
      <c r="P145" s="14">
        <f t="shared" si="21"/>
        <v>6.4103569999999999E-2</v>
      </c>
      <c r="Q145" s="14">
        <f t="shared" si="22"/>
        <v>7.278242E-2</v>
      </c>
      <c r="R145" s="14">
        <f t="shared" si="23"/>
        <v>8.6788500000000018E-3</v>
      </c>
    </row>
    <row r="146" spans="1:18" x14ac:dyDescent="0.25">
      <c r="A146" s="2">
        <v>8</v>
      </c>
      <c r="B146" s="2">
        <v>12</v>
      </c>
      <c r="C146" s="2" t="s">
        <v>19</v>
      </c>
      <c r="D146" s="2">
        <v>1</v>
      </c>
      <c r="E146" s="8" t="s">
        <v>6</v>
      </c>
      <c r="F146" s="12">
        <v>0.61489539999999998</v>
      </c>
      <c r="G146" s="9">
        <v>-3430077.1243509999</v>
      </c>
      <c r="H146" s="10">
        <v>3923.7508490001701</v>
      </c>
      <c r="I146" s="11">
        <v>0</v>
      </c>
      <c r="J146" s="8" t="s">
        <v>37</v>
      </c>
      <c r="K146" t="s">
        <v>6</v>
      </c>
      <c r="L146">
        <v>-0.61489541999999997</v>
      </c>
      <c r="M146">
        <v>3392107.2331110002</v>
      </c>
      <c r="N146">
        <v>3923.7508490001701</v>
      </c>
      <c r="O146">
        <v>0</v>
      </c>
      <c r="P146" s="14">
        <f t="shared" si="21"/>
        <v>0.61489539999999998</v>
      </c>
      <c r="Q146" s="14">
        <f t="shared" si="22"/>
        <v>0.61489541999999997</v>
      </c>
      <c r="R146" s="14">
        <f t="shared" si="23"/>
        <v>1.9999999989472883E-8</v>
      </c>
    </row>
    <row r="147" spans="1:18" x14ac:dyDescent="0.25">
      <c r="A147" s="2">
        <v>8</v>
      </c>
      <c r="B147" s="2">
        <v>13</v>
      </c>
      <c r="C147" s="2" t="s">
        <v>19</v>
      </c>
      <c r="D147" s="2">
        <v>5</v>
      </c>
      <c r="E147" s="11" t="s">
        <v>7</v>
      </c>
      <c r="F147" s="12">
        <v>8.7944060000000004E-2</v>
      </c>
      <c r="G147" s="9">
        <v>-3426181.484317</v>
      </c>
      <c r="H147" s="10">
        <v>28.1108150002546</v>
      </c>
      <c r="I147" s="11">
        <v>0</v>
      </c>
      <c r="J147" s="8" t="s">
        <v>37</v>
      </c>
      <c r="K147" t="s">
        <v>7</v>
      </c>
      <c r="L147">
        <v>-8.605691E-2</v>
      </c>
      <c r="M147">
        <v>3388209.7285659998</v>
      </c>
      <c r="N147">
        <v>26.246303999796499</v>
      </c>
      <c r="O147">
        <v>0</v>
      </c>
      <c r="P147" s="14">
        <f t="shared" si="21"/>
        <v>8.7944060000000004E-2</v>
      </c>
      <c r="Q147" s="14">
        <f t="shared" si="22"/>
        <v>8.605691E-2</v>
      </c>
      <c r="R147" s="14">
        <f t="shared" si="23"/>
        <v>-1.8871500000000041E-3</v>
      </c>
    </row>
    <row r="148" spans="1:18" x14ac:dyDescent="0.25">
      <c r="A148" s="2">
        <v>8</v>
      </c>
      <c r="B148" s="2">
        <v>14</v>
      </c>
      <c r="C148" s="2" t="s">
        <v>19</v>
      </c>
      <c r="D148" s="2">
        <v>7</v>
      </c>
      <c r="E148" s="11" t="s">
        <v>8</v>
      </c>
      <c r="F148" s="12">
        <v>0.50025423999999996</v>
      </c>
      <c r="G148" s="9">
        <v>-3427802.7979660002</v>
      </c>
      <c r="H148" s="10">
        <v>1649.4244640003801</v>
      </c>
      <c r="I148" s="11">
        <v>0</v>
      </c>
      <c r="J148" s="8" t="s">
        <v>37</v>
      </c>
      <c r="K148" t="s">
        <v>8</v>
      </c>
      <c r="L148">
        <v>-0.45460452000000001</v>
      </c>
      <c r="M148">
        <v>3389621.6353890002</v>
      </c>
      <c r="N148">
        <v>1438.1531270001999</v>
      </c>
      <c r="O148">
        <v>0</v>
      </c>
      <c r="P148" s="14">
        <f t="shared" si="21"/>
        <v>0.50025423999999996</v>
      </c>
      <c r="Q148" s="14">
        <f t="shared" si="22"/>
        <v>0.45460452000000001</v>
      </c>
      <c r="R148" s="14">
        <f t="shared" si="23"/>
        <v>-4.5649719999999949E-2</v>
      </c>
    </row>
    <row r="149" spans="1:18" x14ac:dyDescent="0.25">
      <c r="A149" s="2">
        <v>8</v>
      </c>
      <c r="B149" s="2">
        <v>15</v>
      </c>
      <c r="C149" s="2" t="s">
        <v>19</v>
      </c>
      <c r="D149" s="2">
        <v>2</v>
      </c>
      <c r="E149" s="11" t="s">
        <v>9</v>
      </c>
      <c r="F149" s="12">
        <v>0.95084473999999997</v>
      </c>
      <c r="G149" s="9">
        <v>-3426850.532164</v>
      </c>
      <c r="H149" s="10">
        <v>697.15866200020503</v>
      </c>
      <c r="I149" s="11">
        <v>0</v>
      </c>
      <c r="J149" s="8" t="s">
        <v>37</v>
      </c>
      <c r="K149" t="s">
        <v>9</v>
      </c>
      <c r="L149">
        <v>-0.95084484999999996</v>
      </c>
      <c r="M149">
        <v>3388880.6409240002</v>
      </c>
      <c r="N149">
        <v>697.15866200020503</v>
      </c>
      <c r="O149">
        <v>0</v>
      </c>
      <c r="P149" s="14">
        <f t="shared" si="21"/>
        <v>0.95084473999999997</v>
      </c>
      <c r="Q149" s="14">
        <f t="shared" si="22"/>
        <v>0.95084484999999996</v>
      </c>
      <c r="R149" s="14">
        <f t="shared" si="23"/>
        <v>1.0999999999761201E-7</v>
      </c>
    </row>
    <row r="150" spans="1:18" x14ac:dyDescent="0.25">
      <c r="A150" s="2">
        <v>8</v>
      </c>
      <c r="B150" s="2">
        <v>16</v>
      </c>
      <c r="C150" s="2" t="s">
        <v>19</v>
      </c>
      <c r="D150" s="2">
        <v>8</v>
      </c>
      <c r="E150" s="11" t="s">
        <v>10</v>
      </c>
      <c r="F150" s="12">
        <v>6.1841699999999999E-2</v>
      </c>
      <c r="G150" s="9">
        <v>-3426160.0138079999</v>
      </c>
      <c r="H150" s="10">
        <v>6.6403060001321101</v>
      </c>
      <c r="I150" s="11">
        <v>2.7E-4</v>
      </c>
      <c r="J150" s="8" t="s">
        <v>37</v>
      </c>
      <c r="K150" t="s">
        <v>10</v>
      </c>
      <c r="L150">
        <v>-6.3461320000000002E-2</v>
      </c>
      <c r="M150">
        <v>3388190.4726849999</v>
      </c>
      <c r="N150">
        <v>6.9904229999519796</v>
      </c>
      <c r="O150">
        <v>1.8000000000000001E-4</v>
      </c>
      <c r="P150" s="14">
        <f t="shared" si="21"/>
        <v>6.1841699999999999E-2</v>
      </c>
      <c r="Q150" s="14">
        <f t="shared" si="22"/>
        <v>6.3461320000000002E-2</v>
      </c>
      <c r="R150" s="14">
        <f t="shared" si="23"/>
        <v>1.6196200000000022E-3</v>
      </c>
    </row>
    <row r="151" spans="1:18" x14ac:dyDescent="0.25">
      <c r="A151" s="2">
        <v>8</v>
      </c>
      <c r="B151" s="2">
        <v>17</v>
      </c>
      <c r="C151" s="2" t="s">
        <v>19</v>
      </c>
      <c r="D151" s="2">
        <v>9</v>
      </c>
      <c r="E151" s="11" t="s">
        <v>11</v>
      </c>
      <c r="F151" s="12">
        <v>0.15454875000000001</v>
      </c>
      <c r="G151" s="9">
        <v>-3426188.3622960001</v>
      </c>
      <c r="H151" s="10">
        <v>34.9887940003536</v>
      </c>
      <c r="I151" s="11">
        <v>0</v>
      </c>
      <c r="J151" s="8" t="s">
        <v>37</v>
      </c>
      <c r="K151" t="s">
        <v>11</v>
      </c>
      <c r="L151">
        <v>-0.15734000000000001</v>
      </c>
      <c r="M151">
        <v>3388219.7349919998</v>
      </c>
      <c r="N151">
        <v>36.252729999832802</v>
      </c>
      <c r="O151">
        <v>0</v>
      </c>
      <c r="P151" s="14">
        <f t="shared" si="21"/>
        <v>0.15454875000000001</v>
      </c>
      <c r="Q151" s="14">
        <f t="shared" si="22"/>
        <v>0.15734000000000001</v>
      </c>
      <c r="R151" s="14">
        <f t="shared" si="23"/>
        <v>2.7912499999999951E-3</v>
      </c>
    </row>
    <row r="152" spans="1:18" x14ac:dyDescent="0.25">
      <c r="A152" s="2">
        <v>9</v>
      </c>
      <c r="B152" s="2">
        <v>18</v>
      </c>
      <c r="C152" s="2" t="s">
        <v>19</v>
      </c>
    </row>
    <row r="153" spans="1:18" x14ac:dyDescent="0.25">
      <c r="A153" s="2">
        <v>10</v>
      </c>
      <c r="B153" s="2">
        <v>19</v>
      </c>
      <c r="C153" s="2" t="s">
        <v>19</v>
      </c>
    </row>
    <row r="154" spans="1:18" x14ac:dyDescent="0.25">
      <c r="A154" s="2">
        <v>9</v>
      </c>
      <c r="B154" s="2">
        <v>1</v>
      </c>
      <c r="C154" s="2" t="s">
        <v>0</v>
      </c>
      <c r="E154" s="8" t="s">
        <v>30</v>
      </c>
      <c r="F154" s="8" t="s">
        <v>0</v>
      </c>
      <c r="K154" t="s">
        <v>39</v>
      </c>
      <c r="L154" t="s">
        <v>0</v>
      </c>
    </row>
    <row r="155" spans="1:18" x14ac:dyDescent="0.25">
      <c r="A155" s="2">
        <v>9</v>
      </c>
      <c r="B155" s="2">
        <v>2</v>
      </c>
      <c r="C155" s="2" t="s">
        <v>0</v>
      </c>
    </row>
    <row r="156" spans="1:18" x14ac:dyDescent="0.25">
      <c r="A156" s="2">
        <v>9</v>
      </c>
      <c r="B156" s="2">
        <v>3</v>
      </c>
      <c r="C156" s="2" t="s">
        <v>0</v>
      </c>
      <c r="E156" s="8" t="s">
        <v>31</v>
      </c>
      <c r="F156" s="9">
        <v>-5427530.1431419998</v>
      </c>
      <c r="K156" t="s">
        <v>40</v>
      </c>
      <c r="L156">
        <v>5366247.3624409996</v>
      </c>
    </row>
    <row r="157" spans="1:18" x14ac:dyDescent="0.25">
      <c r="A157" s="2">
        <v>9</v>
      </c>
      <c r="B157" s="2">
        <v>4</v>
      </c>
      <c r="C157" s="2" t="s">
        <v>0</v>
      </c>
      <c r="E157" s="8" t="s">
        <v>32</v>
      </c>
      <c r="F157" s="9">
        <v>-5438052.9809490005</v>
      </c>
      <c r="K157" t="s">
        <v>41</v>
      </c>
      <c r="L157">
        <v>5375633.9764249995</v>
      </c>
    </row>
    <row r="158" spans="1:18" x14ac:dyDescent="0.25">
      <c r="A158" s="2">
        <v>9</v>
      </c>
      <c r="B158" s="2">
        <v>5</v>
      </c>
      <c r="C158" s="2" t="s">
        <v>0</v>
      </c>
      <c r="E158" s="8" t="s">
        <v>33</v>
      </c>
      <c r="F158" s="10">
        <v>10522.8378070006</v>
      </c>
      <c r="G158" s="8" t="s">
        <v>36</v>
      </c>
      <c r="H158" s="11">
        <v>0</v>
      </c>
      <c r="K158" t="s">
        <v>42</v>
      </c>
      <c r="L158">
        <v>9386.6139839999305</v>
      </c>
      <c r="M158" t="s">
        <v>43</v>
      </c>
      <c r="N158">
        <v>0</v>
      </c>
    </row>
    <row r="159" spans="1:18" x14ac:dyDescent="0.25">
      <c r="A159" s="2">
        <v>9</v>
      </c>
      <c r="B159" s="2">
        <v>6</v>
      </c>
      <c r="C159" s="2" t="s">
        <v>0</v>
      </c>
    </row>
    <row r="160" spans="1:18" x14ac:dyDescent="0.25">
      <c r="A160" s="2">
        <v>9</v>
      </c>
      <c r="B160" s="2">
        <v>7</v>
      </c>
      <c r="C160" s="2" t="s">
        <v>0</v>
      </c>
      <c r="P160" s="13" t="s">
        <v>47</v>
      </c>
      <c r="Q160" s="13" t="s">
        <v>48</v>
      </c>
      <c r="R160" s="13" t="s">
        <v>2</v>
      </c>
    </row>
    <row r="161" spans="1:19" x14ac:dyDescent="0.25">
      <c r="A161" s="2">
        <v>9</v>
      </c>
      <c r="B161" s="2">
        <v>8</v>
      </c>
      <c r="C161" s="2" t="s">
        <v>0</v>
      </c>
      <c r="E161" s="8" t="s">
        <v>34</v>
      </c>
      <c r="F161" s="8" t="s">
        <v>1</v>
      </c>
      <c r="G161" s="8" t="s">
        <v>35</v>
      </c>
      <c r="H161" s="8" t="s">
        <v>2</v>
      </c>
      <c r="I161" s="8" t="s">
        <v>36</v>
      </c>
      <c r="J161" s="8" t="s">
        <v>29</v>
      </c>
      <c r="K161" t="s">
        <v>44</v>
      </c>
      <c r="L161" t="s">
        <v>1</v>
      </c>
      <c r="M161" t="s">
        <v>45</v>
      </c>
      <c r="N161" t="s">
        <v>2</v>
      </c>
      <c r="O161" t="s">
        <v>46</v>
      </c>
      <c r="P161" s="15">
        <f>AVERAGE(P162:P170)</f>
        <v>0.20470394000000003</v>
      </c>
      <c r="Q161" s="15">
        <f>AVERAGE(Q162:Q170)</f>
        <v>0.19901143348333333</v>
      </c>
      <c r="R161" s="15">
        <f>AVERAGE(R162:R170)</f>
        <v>-5.6925065166666721E-3</v>
      </c>
      <c r="S161" s="4">
        <f>R161</f>
        <v>-5.6925065166666721E-3</v>
      </c>
    </row>
    <row r="162" spans="1:19" x14ac:dyDescent="0.25">
      <c r="A162" s="2">
        <v>9</v>
      </c>
      <c r="B162" s="2">
        <v>9</v>
      </c>
      <c r="C162" s="2" t="s">
        <v>0</v>
      </c>
      <c r="D162" s="2">
        <v>3</v>
      </c>
      <c r="E162" s="8" t="s">
        <v>3</v>
      </c>
      <c r="F162" s="12">
        <v>0.28263563000000003</v>
      </c>
      <c r="G162" s="9">
        <v>-5428320.1798679996</v>
      </c>
      <c r="H162" s="10">
        <v>790.036725999787</v>
      </c>
      <c r="I162" s="11">
        <v>0</v>
      </c>
      <c r="J162" s="8" t="s">
        <v>37</v>
      </c>
      <c r="K162" t="s">
        <v>3</v>
      </c>
      <c r="L162" s="1">
        <v>-0.24890868199999999</v>
      </c>
      <c r="M162">
        <v>5366829.4870340005</v>
      </c>
      <c r="N162">
        <v>582.12459300085902</v>
      </c>
      <c r="O162">
        <v>0</v>
      </c>
      <c r="P162" s="14">
        <f t="shared" ref="P162:P170" si="24">F162</f>
        <v>0.28263563000000003</v>
      </c>
      <c r="Q162" s="14">
        <f t="shared" ref="Q162:Q170" si="25">-1*L162</f>
        <v>0.24890868199999999</v>
      </c>
      <c r="R162" s="14">
        <f>Q162-P162</f>
        <v>-3.3726948000000034E-2</v>
      </c>
    </row>
    <row r="163" spans="1:19" x14ac:dyDescent="0.25">
      <c r="A163" s="2">
        <v>9</v>
      </c>
      <c r="B163" s="2">
        <v>10</v>
      </c>
      <c r="C163" s="2" t="s">
        <v>0</v>
      </c>
      <c r="D163" s="2">
        <v>4</v>
      </c>
      <c r="E163" s="8" t="s">
        <v>4</v>
      </c>
      <c r="F163" s="12">
        <v>-2.9887549999999999E-2</v>
      </c>
      <c r="G163" s="9">
        <v>-5427534.6082619997</v>
      </c>
      <c r="H163" s="10">
        <v>4.4651199998333997</v>
      </c>
      <c r="I163" s="11">
        <v>2.8E-3</v>
      </c>
      <c r="J163" s="8" t="s">
        <v>38</v>
      </c>
      <c r="K163" t="s">
        <v>4</v>
      </c>
      <c r="L163" s="1">
        <v>4.5344828600000003E-3</v>
      </c>
      <c r="M163">
        <v>5366247.4635199998</v>
      </c>
      <c r="N163">
        <v>0.10107900016009801</v>
      </c>
      <c r="O163">
        <v>0.65298</v>
      </c>
      <c r="P163" s="14">
        <f t="shared" si="24"/>
        <v>-2.9887549999999999E-2</v>
      </c>
      <c r="Q163" s="14">
        <f t="shared" si="25"/>
        <v>-4.5344828600000003E-3</v>
      </c>
      <c r="R163" s="14">
        <f t="shared" ref="R163:R170" si="26">Q163-P163</f>
        <v>2.5353067139999998E-2</v>
      </c>
    </row>
    <row r="164" spans="1:19" x14ac:dyDescent="0.25">
      <c r="A164" s="2">
        <v>9</v>
      </c>
      <c r="B164" s="2">
        <v>11</v>
      </c>
      <c r="C164" s="2" t="s">
        <v>0</v>
      </c>
      <c r="D164" s="2">
        <v>6</v>
      </c>
      <c r="E164" s="8" t="s">
        <v>5</v>
      </c>
      <c r="F164" s="12">
        <v>-1.887173E-2</v>
      </c>
      <c r="G164" s="9">
        <v>-5427549.8604279999</v>
      </c>
      <c r="H164" s="10">
        <v>19.717286000028199</v>
      </c>
      <c r="I164" s="11">
        <v>0</v>
      </c>
      <c r="J164" s="8" t="s">
        <v>38</v>
      </c>
      <c r="K164" t="s">
        <v>5</v>
      </c>
      <c r="L164" s="1">
        <v>8.2794156899999999E-3</v>
      </c>
      <c r="M164">
        <v>5366251.2373869997</v>
      </c>
      <c r="N164">
        <v>3.8749460000544702</v>
      </c>
      <c r="O164">
        <v>5.3699999999999998E-3</v>
      </c>
      <c r="P164" s="14">
        <f t="shared" si="24"/>
        <v>-1.887173E-2</v>
      </c>
      <c r="Q164" s="14">
        <f t="shared" si="25"/>
        <v>-8.2794156899999999E-3</v>
      </c>
      <c r="R164" s="14">
        <f t="shared" si="26"/>
        <v>1.059231431E-2</v>
      </c>
    </row>
    <row r="165" spans="1:19" x14ac:dyDescent="0.25">
      <c r="A165" s="2">
        <v>9</v>
      </c>
      <c r="B165" s="2">
        <v>12</v>
      </c>
      <c r="C165" s="2" t="s">
        <v>0</v>
      </c>
      <c r="D165" s="2">
        <v>1</v>
      </c>
      <c r="E165" s="8" t="s">
        <v>6</v>
      </c>
      <c r="F165" s="12">
        <v>0.52332290000000004</v>
      </c>
      <c r="G165" s="9">
        <v>-5431300.4049659995</v>
      </c>
      <c r="H165" s="10">
        <v>3770.26182399969</v>
      </c>
      <c r="I165" s="11">
        <v>0</v>
      </c>
      <c r="J165" s="8" t="s">
        <v>37</v>
      </c>
      <c r="K165" t="s">
        <v>6</v>
      </c>
      <c r="L165" s="1">
        <v>-0.52332298600000005</v>
      </c>
      <c r="M165">
        <v>5370017.624264</v>
      </c>
      <c r="N165">
        <v>3770.26182300038</v>
      </c>
      <c r="O165">
        <v>0</v>
      </c>
      <c r="P165" s="14">
        <f t="shared" si="24"/>
        <v>0.52332290000000004</v>
      </c>
      <c r="Q165" s="14">
        <f t="shared" si="25"/>
        <v>0.52332298600000005</v>
      </c>
      <c r="R165" s="14">
        <f t="shared" si="26"/>
        <v>8.6000000010244548E-8</v>
      </c>
    </row>
    <row r="166" spans="1:19" x14ac:dyDescent="0.25">
      <c r="A166" s="2">
        <v>9</v>
      </c>
      <c r="B166" s="2">
        <v>13</v>
      </c>
      <c r="C166" s="2" t="s">
        <v>0</v>
      </c>
      <c r="D166" s="2">
        <v>5</v>
      </c>
      <c r="E166" s="11" t="s">
        <v>7</v>
      </c>
      <c r="F166" s="12">
        <v>1.4549980000000001E-2</v>
      </c>
      <c r="G166" s="9">
        <v>-5427531.4467190001</v>
      </c>
      <c r="H166" s="10">
        <v>1.30357700027525</v>
      </c>
      <c r="I166" s="11">
        <v>0.10638</v>
      </c>
      <c r="J166" s="8" t="s">
        <v>37</v>
      </c>
      <c r="K166" t="s">
        <v>7</v>
      </c>
      <c r="L166" s="1">
        <v>-3.6468319899999997E-2</v>
      </c>
      <c r="M166">
        <v>5366255.2367270002</v>
      </c>
      <c r="N166">
        <v>7.8742860006168396</v>
      </c>
      <c r="O166" s="1">
        <v>6.9999999999999994E-5</v>
      </c>
      <c r="P166" s="14">
        <f t="shared" si="24"/>
        <v>1.4549980000000001E-2</v>
      </c>
      <c r="Q166" s="14">
        <f t="shared" si="25"/>
        <v>3.6468319899999997E-2</v>
      </c>
      <c r="R166" s="14">
        <f t="shared" si="26"/>
        <v>2.1918339899999997E-2</v>
      </c>
    </row>
    <row r="167" spans="1:19" x14ac:dyDescent="0.25">
      <c r="A167" s="2">
        <v>9</v>
      </c>
      <c r="B167" s="2">
        <v>14</v>
      </c>
      <c r="C167" s="2" t="s">
        <v>0</v>
      </c>
      <c r="D167" s="2">
        <v>7</v>
      </c>
      <c r="E167" s="11" t="s">
        <v>8</v>
      </c>
      <c r="F167" s="12">
        <v>0.5115305</v>
      </c>
      <c r="G167" s="9">
        <v>-5430407.39102</v>
      </c>
      <c r="H167" s="10">
        <v>2877.2478780001402</v>
      </c>
      <c r="I167" s="11">
        <v>0</v>
      </c>
      <c r="J167" s="8" t="s">
        <v>37</v>
      </c>
      <c r="K167" t="s">
        <v>8</v>
      </c>
      <c r="L167" s="1">
        <v>-0.43078219899999998</v>
      </c>
      <c r="M167">
        <v>5368408.9777380005</v>
      </c>
      <c r="N167">
        <v>2161.6152970008502</v>
      </c>
      <c r="O167">
        <v>0</v>
      </c>
      <c r="P167" s="14">
        <f t="shared" si="24"/>
        <v>0.5115305</v>
      </c>
      <c r="Q167" s="14">
        <f t="shared" si="25"/>
        <v>0.43078219899999998</v>
      </c>
      <c r="R167" s="14">
        <f t="shared" si="26"/>
        <v>-8.0748301000000022E-2</v>
      </c>
    </row>
    <row r="168" spans="1:19" x14ac:dyDescent="0.25">
      <c r="A168" s="2">
        <v>9</v>
      </c>
      <c r="B168" s="2">
        <v>15</v>
      </c>
      <c r="C168" s="2" t="s">
        <v>0</v>
      </c>
      <c r="D168" s="2">
        <v>2</v>
      </c>
      <c r="E168" s="11" t="s">
        <v>9</v>
      </c>
      <c r="F168" s="12">
        <v>0.43435670999999998</v>
      </c>
      <c r="G168" s="9">
        <v>-5427823.1184710003</v>
      </c>
      <c r="H168" s="10">
        <v>292.97532900050197</v>
      </c>
      <c r="I168" s="11">
        <v>0</v>
      </c>
      <c r="J168" s="8" t="s">
        <v>37</v>
      </c>
      <c r="K168" t="s">
        <v>9</v>
      </c>
      <c r="L168" s="1">
        <v>-0.434356727</v>
      </c>
      <c r="M168">
        <v>5366540.3377689999</v>
      </c>
      <c r="N168">
        <v>292.97532800026198</v>
      </c>
      <c r="O168">
        <v>0</v>
      </c>
      <c r="P168" s="14">
        <f t="shared" si="24"/>
        <v>0.43435670999999998</v>
      </c>
      <c r="Q168" s="14">
        <f t="shared" si="25"/>
        <v>0.434356727</v>
      </c>
      <c r="R168" s="14">
        <f t="shared" si="26"/>
        <v>1.7000000018807526E-8</v>
      </c>
    </row>
    <row r="169" spans="1:19" x14ac:dyDescent="0.25">
      <c r="A169" s="2">
        <v>9</v>
      </c>
      <c r="B169" s="2">
        <v>16</v>
      </c>
      <c r="C169" s="2" t="s">
        <v>0</v>
      </c>
      <c r="D169" s="2">
        <v>8</v>
      </c>
      <c r="E169" s="11" t="s">
        <v>10</v>
      </c>
      <c r="F169" s="12">
        <v>-0.17016787999999999</v>
      </c>
      <c r="G169" s="9">
        <v>-5427620.9883019999</v>
      </c>
      <c r="H169" s="10">
        <v>90.845160000026198</v>
      </c>
      <c r="I169" s="11">
        <v>0</v>
      </c>
      <c r="J169" s="8" t="s">
        <v>38</v>
      </c>
      <c r="K169" t="s">
        <v>10</v>
      </c>
      <c r="L169" s="1">
        <v>0.16206891200000001</v>
      </c>
      <c r="M169">
        <v>5366329.8329090001</v>
      </c>
      <c r="N169">
        <v>82.470468000508802</v>
      </c>
      <c r="O169">
        <v>0</v>
      </c>
      <c r="P169" s="14">
        <f t="shared" si="24"/>
        <v>-0.17016787999999999</v>
      </c>
      <c r="Q169" s="14">
        <f t="shared" si="25"/>
        <v>-0.16206891200000001</v>
      </c>
      <c r="R169" s="14">
        <f t="shared" si="26"/>
        <v>8.0989679999999842E-3</v>
      </c>
    </row>
    <row r="170" spans="1:19" x14ac:dyDescent="0.25">
      <c r="A170" s="2">
        <v>9</v>
      </c>
      <c r="B170" s="2">
        <v>17</v>
      </c>
      <c r="C170" s="2" t="s">
        <v>0</v>
      </c>
      <c r="D170" s="2">
        <v>9</v>
      </c>
      <c r="E170" s="11" t="s">
        <v>11</v>
      </c>
      <c r="F170" s="12">
        <v>0.29486689999999999</v>
      </c>
      <c r="G170" s="9">
        <v>-5427700.4808860002</v>
      </c>
      <c r="H170" s="10">
        <v>170.337744000367</v>
      </c>
      <c r="I170" s="11">
        <v>0</v>
      </c>
      <c r="J170" s="8" t="s">
        <v>37</v>
      </c>
      <c r="K170" t="s">
        <v>11</v>
      </c>
      <c r="L170" s="1">
        <v>-0.29214679799999999</v>
      </c>
      <c r="M170">
        <v>5366414.3101979997</v>
      </c>
      <c r="N170">
        <v>166.947757000103</v>
      </c>
      <c r="O170">
        <v>0</v>
      </c>
      <c r="P170" s="14">
        <f t="shared" si="24"/>
        <v>0.29486689999999999</v>
      </c>
      <c r="Q170" s="14">
        <f t="shared" si="25"/>
        <v>0.29214679799999999</v>
      </c>
      <c r="R170" s="14">
        <f t="shared" si="26"/>
        <v>-2.720102000000002E-3</v>
      </c>
    </row>
    <row r="171" spans="1:19" x14ac:dyDescent="0.25">
      <c r="A171" s="2">
        <v>10</v>
      </c>
      <c r="B171" s="2">
        <v>18</v>
      </c>
      <c r="C171" s="2" t="s">
        <v>0</v>
      </c>
    </row>
    <row r="172" spans="1:19" x14ac:dyDescent="0.25">
      <c r="A172" s="2">
        <v>11</v>
      </c>
      <c r="B172" s="2">
        <v>19</v>
      </c>
      <c r="C172" s="2" t="s">
        <v>0</v>
      </c>
    </row>
    <row r="173" spans="1:19" x14ac:dyDescent="0.25">
      <c r="A173" s="2">
        <v>10</v>
      </c>
      <c r="B173" s="2">
        <v>1</v>
      </c>
      <c r="C173" s="2" t="s">
        <v>20</v>
      </c>
      <c r="E173" s="8" t="s">
        <v>30</v>
      </c>
      <c r="F173" s="8" t="s">
        <v>20</v>
      </c>
      <c r="K173" t="s">
        <v>39</v>
      </c>
      <c r="L173" t="s">
        <v>20</v>
      </c>
    </row>
    <row r="174" spans="1:19" x14ac:dyDescent="0.25">
      <c r="A174" s="2">
        <v>10</v>
      </c>
      <c r="B174" s="2">
        <v>2</v>
      </c>
      <c r="C174" s="2" t="s">
        <v>20</v>
      </c>
    </row>
    <row r="175" spans="1:19" x14ac:dyDescent="0.25">
      <c r="A175" s="2">
        <v>10</v>
      </c>
      <c r="B175" s="2">
        <v>3</v>
      </c>
      <c r="C175" s="2" t="s">
        <v>20</v>
      </c>
      <c r="E175" s="8" t="s">
        <v>31</v>
      </c>
      <c r="F175" s="9">
        <v>-5215256.4557649996</v>
      </c>
      <c r="K175" t="s">
        <v>40</v>
      </c>
      <c r="L175">
        <v>5151476.5865730001</v>
      </c>
    </row>
    <row r="176" spans="1:19" x14ac:dyDescent="0.25">
      <c r="A176" s="2">
        <v>10</v>
      </c>
      <c r="B176" s="2">
        <v>4</v>
      </c>
      <c r="C176" s="2" t="s">
        <v>20</v>
      </c>
      <c r="E176" s="8" t="s">
        <v>32</v>
      </c>
      <c r="F176" s="9">
        <v>-5223101.6251800004</v>
      </c>
      <c r="K176" t="s">
        <v>41</v>
      </c>
      <c r="L176">
        <v>5158433.7156649996</v>
      </c>
    </row>
    <row r="177" spans="1:19" x14ac:dyDescent="0.25">
      <c r="A177" s="2">
        <v>10</v>
      </c>
      <c r="B177" s="2">
        <v>5</v>
      </c>
      <c r="C177" s="2" t="s">
        <v>20</v>
      </c>
      <c r="E177" s="8" t="s">
        <v>33</v>
      </c>
      <c r="F177" s="10">
        <v>7845.1694150008198</v>
      </c>
      <c r="G177" s="8" t="s">
        <v>36</v>
      </c>
      <c r="H177" s="11">
        <v>0</v>
      </c>
      <c r="K177" t="s">
        <v>42</v>
      </c>
      <c r="L177">
        <v>6957.1290919994899</v>
      </c>
      <c r="M177" t="s">
        <v>43</v>
      </c>
      <c r="N177">
        <v>0</v>
      </c>
    </row>
    <row r="178" spans="1:19" x14ac:dyDescent="0.25">
      <c r="A178" s="2">
        <v>10</v>
      </c>
      <c r="B178" s="2">
        <v>6</v>
      </c>
      <c r="C178" s="2" t="s">
        <v>20</v>
      </c>
    </row>
    <row r="179" spans="1:19" x14ac:dyDescent="0.25">
      <c r="A179" s="2">
        <v>10</v>
      </c>
      <c r="B179" s="2">
        <v>7</v>
      </c>
      <c r="C179" s="2" t="s">
        <v>20</v>
      </c>
      <c r="P179" s="13" t="s">
        <v>47</v>
      </c>
      <c r="Q179" s="13" t="s">
        <v>48</v>
      </c>
      <c r="R179" s="13" t="s">
        <v>2</v>
      </c>
    </row>
    <row r="180" spans="1:19" x14ac:dyDescent="0.25">
      <c r="A180" s="2">
        <v>10</v>
      </c>
      <c r="B180" s="2">
        <v>8</v>
      </c>
      <c r="C180" s="2" t="s">
        <v>20</v>
      </c>
      <c r="E180" s="8" t="s">
        <v>34</v>
      </c>
      <c r="F180" s="8" t="s">
        <v>1</v>
      </c>
      <c r="G180" s="8" t="s">
        <v>35</v>
      </c>
      <c r="H180" s="8" t="s">
        <v>2</v>
      </c>
      <c r="I180" s="8" t="s">
        <v>36</v>
      </c>
      <c r="J180" s="8" t="s">
        <v>29</v>
      </c>
      <c r="K180" t="s">
        <v>44</v>
      </c>
      <c r="L180" t="s">
        <v>1</v>
      </c>
      <c r="M180" t="s">
        <v>45</v>
      </c>
      <c r="N180" t="s">
        <v>2</v>
      </c>
      <c r="O180" t="s">
        <v>46</v>
      </c>
      <c r="P180" s="15">
        <f>AVERAGE(P181:P189)</f>
        <v>0.20963758333333335</v>
      </c>
      <c r="Q180" s="15">
        <f>AVERAGE(Q181:Q189)</f>
        <v>0.20486621826333332</v>
      </c>
      <c r="R180" s="15">
        <f>AVERAGE(R181:R189)</f>
        <v>-4.771365070000002E-3</v>
      </c>
      <c r="S180" s="4">
        <f>R180</f>
        <v>-4.771365070000002E-3</v>
      </c>
    </row>
    <row r="181" spans="1:19" x14ac:dyDescent="0.25">
      <c r="A181" s="2">
        <v>10</v>
      </c>
      <c r="B181" s="2">
        <v>9</v>
      </c>
      <c r="C181" s="2" t="s">
        <v>20</v>
      </c>
      <c r="D181" s="2">
        <v>3</v>
      </c>
      <c r="E181" s="8" t="s">
        <v>3</v>
      </c>
      <c r="F181" s="12">
        <v>0.31978536000000002</v>
      </c>
      <c r="G181" s="9">
        <v>-5216195.4595980002</v>
      </c>
      <c r="H181" s="10">
        <v>939.00383300054796</v>
      </c>
      <c r="I181" s="11">
        <v>0</v>
      </c>
      <c r="J181" s="8" t="s">
        <v>37</v>
      </c>
      <c r="K181" t="s">
        <v>3</v>
      </c>
      <c r="L181" s="1">
        <v>-0.28264618699999999</v>
      </c>
      <c r="M181">
        <v>5152165.1254669996</v>
      </c>
      <c r="N181">
        <v>688.53889399953096</v>
      </c>
      <c r="O181">
        <v>0</v>
      </c>
      <c r="P181" s="14">
        <f t="shared" ref="P181:P189" si="27">F181</f>
        <v>0.31978536000000002</v>
      </c>
      <c r="Q181" s="14">
        <f t="shared" ref="Q181:Q189" si="28">-1*L181</f>
        <v>0.28264618699999999</v>
      </c>
      <c r="R181" s="14">
        <f>Q181-P181</f>
        <v>-3.7139173000000025E-2</v>
      </c>
    </row>
    <row r="182" spans="1:19" x14ac:dyDescent="0.25">
      <c r="A182" s="2">
        <v>10</v>
      </c>
      <c r="B182" s="2">
        <v>10</v>
      </c>
      <c r="C182" s="2" t="s">
        <v>20</v>
      </c>
      <c r="D182" s="2">
        <v>4</v>
      </c>
      <c r="E182" s="8" t="s">
        <v>4</v>
      </c>
      <c r="F182" s="12">
        <v>-0.10304716</v>
      </c>
      <c r="G182" s="9">
        <v>-5215301.660472</v>
      </c>
      <c r="H182" s="10">
        <v>45.204707000404497</v>
      </c>
      <c r="I182" s="11">
        <v>0</v>
      </c>
      <c r="J182" s="8" t="s">
        <v>38</v>
      </c>
      <c r="K182" t="s">
        <v>4</v>
      </c>
      <c r="L182" s="1">
        <v>7.9133547100000007E-2</v>
      </c>
      <c r="M182">
        <v>5151502.7763459999</v>
      </c>
      <c r="N182">
        <v>26.189772999845399</v>
      </c>
      <c r="O182">
        <v>0</v>
      </c>
      <c r="P182" s="14">
        <f t="shared" si="27"/>
        <v>-0.10304716</v>
      </c>
      <c r="Q182" s="14">
        <f t="shared" si="28"/>
        <v>-7.9133547100000007E-2</v>
      </c>
      <c r="R182" s="14">
        <f t="shared" ref="R182:R189" si="29">Q182-P182</f>
        <v>2.3913612899999992E-2</v>
      </c>
    </row>
    <row r="183" spans="1:19" x14ac:dyDescent="0.25">
      <c r="A183" s="2">
        <v>10</v>
      </c>
      <c r="B183" s="2">
        <v>11</v>
      </c>
      <c r="C183" s="2" t="s">
        <v>20</v>
      </c>
      <c r="D183" s="2">
        <v>6</v>
      </c>
      <c r="E183" s="8" t="s">
        <v>5</v>
      </c>
      <c r="F183" s="12">
        <v>-9.6807400000000002E-3</v>
      </c>
      <c r="G183" s="9">
        <v>-5215261.5180620002</v>
      </c>
      <c r="H183" s="10">
        <v>5.0622970005497301</v>
      </c>
      <c r="I183" s="11">
        <v>1.4599999999999999E-3</v>
      </c>
      <c r="J183" s="8" t="s">
        <v>38</v>
      </c>
      <c r="K183" t="s">
        <v>5</v>
      </c>
      <c r="L183" s="1">
        <v>2.6116745100000002E-3</v>
      </c>
      <c r="M183">
        <v>5151476.9620850002</v>
      </c>
      <c r="N183">
        <v>0.37551200017332997</v>
      </c>
      <c r="O183">
        <v>0.38614999999999999</v>
      </c>
      <c r="P183" s="14">
        <f t="shared" si="27"/>
        <v>-9.6807400000000002E-3</v>
      </c>
      <c r="Q183" s="14">
        <f t="shared" si="28"/>
        <v>-2.6116745100000002E-3</v>
      </c>
      <c r="R183" s="14">
        <f t="shared" si="29"/>
        <v>7.06906549E-3</v>
      </c>
    </row>
    <row r="184" spans="1:19" x14ac:dyDescent="0.25">
      <c r="A184" s="2">
        <v>10</v>
      </c>
      <c r="B184" s="2">
        <v>12</v>
      </c>
      <c r="C184" s="2" t="s">
        <v>20</v>
      </c>
      <c r="D184" s="2">
        <v>1</v>
      </c>
      <c r="E184" s="8" t="s">
        <v>6</v>
      </c>
      <c r="F184" s="12">
        <v>0.37037808999999999</v>
      </c>
      <c r="G184" s="9">
        <v>-5217275.0857859999</v>
      </c>
      <c r="H184" s="10">
        <v>2018.6300210002801</v>
      </c>
      <c r="I184" s="11">
        <v>0</v>
      </c>
      <c r="J184" s="8" t="s">
        <v>37</v>
      </c>
      <c r="K184" t="s">
        <v>6</v>
      </c>
      <c r="L184" s="1">
        <v>-0.37037810100000002</v>
      </c>
      <c r="M184">
        <v>5153495.2165949997</v>
      </c>
      <c r="N184">
        <v>2018.6300219995901</v>
      </c>
      <c r="O184">
        <v>0</v>
      </c>
      <c r="P184" s="14">
        <f t="shared" si="27"/>
        <v>0.37037808999999999</v>
      </c>
      <c r="Q184" s="14">
        <f t="shared" si="28"/>
        <v>0.37037810100000002</v>
      </c>
      <c r="R184" s="14">
        <f t="shared" si="29"/>
        <v>1.1000000021965661E-8</v>
      </c>
    </row>
    <row r="185" spans="1:19" x14ac:dyDescent="0.25">
      <c r="A185" s="2">
        <v>10</v>
      </c>
      <c r="B185" s="2">
        <v>13</v>
      </c>
      <c r="C185" s="2" t="s">
        <v>20</v>
      </c>
      <c r="D185" s="2">
        <v>5</v>
      </c>
      <c r="E185" s="11" t="s">
        <v>7</v>
      </c>
      <c r="F185" s="12">
        <v>-9.8649400000000009E-3</v>
      </c>
      <c r="G185" s="9">
        <v>-5215256.9668319998</v>
      </c>
      <c r="H185" s="10">
        <v>0.51106700021773499</v>
      </c>
      <c r="I185" s="11">
        <v>0.31201000000000001</v>
      </c>
      <c r="J185" s="8" t="s">
        <v>38</v>
      </c>
      <c r="K185" t="s">
        <v>7</v>
      </c>
      <c r="L185" s="1">
        <v>-6.90167748E-3</v>
      </c>
      <c r="M185">
        <v>5151476.8266000003</v>
      </c>
      <c r="N185">
        <v>0.24002700019627801</v>
      </c>
      <c r="O185">
        <v>0.4884</v>
      </c>
      <c r="P185" s="14">
        <f t="shared" si="27"/>
        <v>-9.8649400000000009E-3</v>
      </c>
      <c r="Q185" s="14">
        <f t="shared" si="28"/>
        <v>6.90167748E-3</v>
      </c>
      <c r="R185" s="14">
        <f t="shared" si="29"/>
        <v>1.6766617480000003E-2</v>
      </c>
    </row>
    <row r="186" spans="1:19" x14ac:dyDescent="0.25">
      <c r="A186" s="2">
        <v>10</v>
      </c>
      <c r="B186" s="2">
        <v>14</v>
      </c>
      <c r="C186" s="2" t="s">
        <v>20</v>
      </c>
      <c r="D186" s="2">
        <v>7</v>
      </c>
      <c r="E186" s="11" t="s">
        <v>8</v>
      </c>
      <c r="F186" s="12">
        <v>0.43494916</v>
      </c>
      <c r="G186" s="9">
        <v>-5217383.290852</v>
      </c>
      <c r="H186" s="10">
        <v>2126.8350870003901</v>
      </c>
      <c r="I186" s="11">
        <v>0</v>
      </c>
      <c r="J186" s="8" t="s">
        <v>37</v>
      </c>
      <c r="K186" t="s">
        <v>8</v>
      </c>
      <c r="L186" s="1">
        <v>-0.378221264</v>
      </c>
      <c r="M186">
        <v>5153168.8612620002</v>
      </c>
      <c r="N186">
        <v>1692.2746890000999</v>
      </c>
      <c r="O186">
        <v>0</v>
      </c>
      <c r="P186" s="14">
        <f t="shared" si="27"/>
        <v>0.43494916</v>
      </c>
      <c r="Q186" s="14">
        <f t="shared" si="28"/>
        <v>0.378221264</v>
      </c>
      <c r="R186" s="14">
        <f t="shared" si="29"/>
        <v>-5.6727896E-2</v>
      </c>
    </row>
    <row r="187" spans="1:19" x14ac:dyDescent="0.25">
      <c r="A187" s="2">
        <v>10</v>
      </c>
      <c r="B187" s="2">
        <v>15</v>
      </c>
      <c r="C187" s="2" t="s">
        <v>20</v>
      </c>
      <c r="D187" s="2">
        <v>2</v>
      </c>
      <c r="E187" s="11" t="s">
        <v>9</v>
      </c>
      <c r="F187" s="12">
        <v>0.63701770000000002</v>
      </c>
      <c r="G187" s="9">
        <v>-5215851.3184000002</v>
      </c>
      <c r="H187" s="10">
        <v>594.86263500060795</v>
      </c>
      <c r="I187" s="11">
        <v>0</v>
      </c>
      <c r="J187" s="8" t="s">
        <v>37</v>
      </c>
      <c r="K187" t="s">
        <v>9</v>
      </c>
      <c r="L187" s="1">
        <v>-0.637017465</v>
      </c>
      <c r="M187">
        <v>5152071.4492079997</v>
      </c>
      <c r="N187">
        <v>594.86263499967697</v>
      </c>
      <c r="O187">
        <v>0</v>
      </c>
      <c r="P187" s="14">
        <f t="shared" si="27"/>
        <v>0.63701770000000002</v>
      </c>
      <c r="Q187" s="14">
        <f t="shared" si="28"/>
        <v>0.637017465</v>
      </c>
      <c r="R187" s="14">
        <f t="shared" si="29"/>
        <v>-2.3500000001508425E-7</v>
      </c>
    </row>
    <row r="188" spans="1:19" x14ac:dyDescent="0.25">
      <c r="A188" s="2">
        <v>10</v>
      </c>
      <c r="B188" s="2">
        <v>16</v>
      </c>
      <c r="C188" s="2" t="s">
        <v>20</v>
      </c>
      <c r="D188" s="2">
        <v>8</v>
      </c>
      <c r="E188" s="11" t="s">
        <v>10</v>
      </c>
      <c r="F188" s="12">
        <v>6.6120460000000006E-2</v>
      </c>
      <c r="G188" s="9">
        <v>-5215266.1402799999</v>
      </c>
      <c r="H188" s="10">
        <v>9.6845150003209692</v>
      </c>
      <c r="I188" s="11">
        <v>1.0000000000000001E-5</v>
      </c>
      <c r="J188" s="8" t="s">
        <v>37</v>
      </c>
      <c r="K188" t="s">
        <v>10</v>
      </c>
      <c r="L188" s="1">
        <v>-7.2116504499999998E-2</v>
      </c>
      <c r="M188">
        <v>5151488.1148849996</v>
      </c>
      <c r="N188">
        <v>11.5283119995146</v>
      </c>
      <c r="O188">
        <v>0</v>
      </c>
      <c r="P188" s="14">
        <f t="shared" si="27"/>
        <v>6.6120460000000006E-2</v>
      </c>
      <c r="Q188" s="14">
        <f t="shared" si="28"/>
        <v>7.2116504499999998E-2</v>
      </c>
      <c r="R188" s="14">
        <f t="shared" si="29"/>
        <v>5.9960444999999918E-3</v>
      </c>
    </row>
    <row r="189" spans="1:19" x14ac:dyDescent="0.25">
      <c r="A189" s="2">
        <v>10</v>
      </c>
      <c r="B189" s="2">
        <v>17</v>
      </c>
      <c r="C189" s="2" t="s">
        <v>20</v>
      </c>
      <c r="D189" s="2">
        <v>9</v>
      </c>
      <c r="E189" s="11" t="s">
        <v>11</v>
      </c>
      <c r="F189" s="12">
        <v>0.18108031999999999</v>
      </c>
      <c r="G189" s="9">
        <v>-5215331.5754859997</v>
      </c>
      <c r="H189" s="10">
        <v>75.119721000082706</v>
      </c>
      <c r="I189" s="11">
        <v>0</v>
      </c>
      <c r="J189" s="8" t="s">
        <v>37</v>
      </c>
      <c r="K189" t="s">
        <v>11</v>
      </c>
      <c r="L189" s="1">
        <v>-0.17825998700000001</v>
      </c>
      <c r="M189">
        <v>5151549.2096349997</v>
      </c>
      <c r="N189">
        <v>72.623061999678598</v>
      </c>
      <c r="O189">
        <v>0</v>
      </c>
      <c r="P189" s="14">
        <f t="shared" si="27"/>
        <v>0.18108031999999999</v>
      </c>
      <c r="Q189" s="14">
        <f t="shared" si="28"/>
        <v>0.17825998700000001</v>
      </c>
      <c r="R189" s="14">
        <f t="shared" si="29"/>
        <v>-2.8203329999999804E-3</v>
      </c>
    </row>
    <row r="190" spans="1:19" x14ac:dyDescent="0.25">
      <c r="A190" s="2">
        <v>11</v>
      </c>
      <c r="B190" s="2">
        <v>18</v>
      </c>
      <c r="C190" s="2" t="s">
        <v>20</v>
      </c>
    </row>
    <row r="191" spans="1:19" x14ac:dyDescent="0.25">
      <c r="A191" s="2">
        <v>12</v>
      </c>
      <c r="B191" s="2">
        <v>19</v>
      </c>
      <c r="C191" s="2" t="s">
        <v>20</v>
      </c>
    </row>
    <row r="192" spans="1:19" x14ac:dyDescent="0.25">
      <c r="A192" s="2">
        <v>11</v>
      </c>
      <c r="B192" s="2">
        <v>1</v>
      </c>
      <c r="C192" s="2" t="s">
        <v>21</v>
      </c>
      <c r="E192" s="8" t="s">
        <v>30</v>
      </c>
      <c r="F192" s="8" t="s">
        <v>21</v>
      </c>
      <c r="K192" t="s">
        <v>39</v>
      </c>
      <c r="L192" t="s">
        <v>21</v>
      </c>
    </row>
    <row r="193" spans="1:19" x14ac:dyDescent="0.25">
      <c r="A193" s="2">
        <v>11</v>
      </c>
      <c r="B193" s="2">
        <v>2</v>
      </c>
      <c r="C193" s="2" t="s">
        <v>21</v>
      </c>
    </row>
    <row r="194" spans="1:19" x14ac:dyDescent="0.25">
      <c r="A194" s="2">
        <v>11</v>
      </c>
      <c r="B194" s="2">
        <v>3</v>
      </c>
      <c r="C194" s="2" t="s">
        <v>21</v>
      </c>
      <c r="E194" s="8" t="s">
        <v>31</v>
      </c>
      <c r="F194" s="9">
        <v>-3664833.0714469999</v>
      </c>
      <c r="K194" t="s">
        <v>40</v>
      </c>
      <c r="L194">
        <v>3618495.7258259999</v>
      </c>
    </row>
    <row r="195" spans="1:19" x14ac:dyDescent="0.25">
      <c r="A195" s="2">
        <v>11</v>
      </c>
      <c r="B195" s="2">
        <v>4</v>
      </c>
      <c r="C195" s="2" t="s">
        <v>21</v>
      </c>
      <c r="E195" s="8" t="s">
        <v>32</v>
      </c>
      <c r="F195" s="9">
        <v>-3669833.9271419998</v>
      </c>
      <c r="K195" t="s">
        <v>41</v>
      </c>
      <c r="L195">
        <v>3622982.6725409999</v>
      </c>
    </row>
    <row r="196" spans="1:19" x14ac:dyDescent="0.25">
      <c r="A196" s="2">
        <v>11</v>
      </c>
      <c r="B196" s="2">
        <v>5</v>
      </c>
      <c r="C196" s="2" t="s">
        <v>21</v>
      </c>
      <c r="E196" s="8" t="s">
        <v>33</v>
      </c>
      <c r="F196" s="10">
        <v>5000.8556949999102</v>
      </c>
      <c r="G196" s="8" t="s">
        <v>36</v>
      </c>
      <c r="H196" s="11">
        <v>0</v>
      </c>
      <c r="K196" t="s">
        <v>42</v>
      </c>
      <c r="L196">
        <v>4486.9467150000801</v>
      </c>
      <c r="M196" t="s">
        <v>43</v>
      </c>
      <c r="N196">
        <v>0</v>
      </c>
    </row>
    <row r="197" spans="1:19" x14ac:dyDescent="0.25">
      <c r="A197" s="2">
        <v>11</v>
      </c>
      <c r="B197" s="2">
        <v>6</v>
      </c>
      <c r="C197" s="2" t="s">
        <v>21</v>
      </c>
    </row>
    <row r="198" spans="1:19" x14ac:dyDescent="0.25">
      <c r="A198" s="2">
        <v>11</v>
      </c>
      <c r="B198" s="2">
        <v>7</v>
      </c>
      <c r="C198" s="2" t="s">
        <v>21</v>
      </c>
      <c r="P198" s="13" t="s">
        <v>47</v>
      </c>
      <c r="Q198" s="13" t="s">
        <v>48</v>
      </c>
      <c r="R198" s="13" t="s">
        <v>2</v>
      </c>
    </row>
    <row r="199" spans="1:19" x14ac:dyDescent="0.25">
      <c r="A199" s="2">
        <v>11</v>
      </c>
      <c r="B199" s="2">
        <v>8</v>
      </c>
      <c r="C199" s="2" t="s">
        <v>21</v>
      </c>
      <c r="E199" s="8" t="s">
        <v>34</v>
      </c>
      <c r="F199" s="8" t="s">
        <v>1</v>
      </c>
      <c r="G199" s="8" t="s">
        <v>35</v>
      </c>
      <c r="H199" s="8" t="s">
        <v>2</v>
      </c>
      <c r="I199" s="8" t="s">
        <v>36</v>
      </c>
      <c r="J199" s="8" t="s">
        <v>29</v>
      </c>
      <c r="K199" t="s">
        <v>44</v>
      </c>
      <c r="L199" t="s">
        <v>1</v>
      </c>
      <c r="M199" t="s">
        <v>45</v>
      </c>
      <c r="N199" t="s">
        <v>2</v>
      </c>
      <c r="O199" t="s">
        <v>46</v>
      </c>
      <c r="P199" s="15">
        <f>AVERAGE(P200:P208)</f>
        <v>0.20463202111111112</v>
      </c>
      <c r="Q199" s="15">
        <f>AVERAGE(Q200:Q208)</f>
        <v>0.20013121777777776</v>
      </c>
      <c r="R199" s="15">
        <f>AVERAGE(R200:R208)</f>
        <v>-4.5008033333333386E-3</v>
      </c>
      <c r="S199" s="4">
        <f>R199</f>
        <v>-4.5008033333333386E-3</v>
      </c>
    </row>
    <row r="200" spans="1:19" x14ac:dyDescent="0.25">
      <c r="A200" s="2">
        <v>11</v>
      </c>
      <c r="B200" s="2">
        <v>9</v>
      </c>
      <c r="C200" s="2" t="s">
        <v>21</v>
      </c>
      <c r="D200" s="2">
        <v>3</v>
      </c>
      <c r="E200" s="8" t="s">
        <v>3</v>
      </c>
      <c r="F200" s="12">
        <v>0.18934803</v>
      </c>
      <c r="G200" s="9">
        <v>-3665051.2678589998</v>
      </c>
      <c r="H200" s="10">
        <v>218.19641199987299</v>
      </c>
      <c r="I200" s="11">
        <v>0</v>
      </c>
      <c r="J200" s="8" t="s">
        <v>37</v>
      </c>
      <c r="K200" t="s">
        <v>3</v>
      </c>
      <c r="L200">
        <v>-0.16735671999999999</v>
      </c>
      <c r="M200">
        <v>3618656.02104</v>
      </c>
      <c r="N200">
        <v>160.29521400015801</v>
      </c>
      <c r="O200">
        <v>0</v>
      </c>
      <c r="P200" s="14">
        <f t="shared" ref="P200:P208" si="30">F200</f>
        <v>0.18934803</v>
      </c>
      <c r="Q200" s="14">
        <f t="shared" ref="Q200:Q208" si="31">-1*L200</f>
        <v>0.16735671999999999</v>
      </c>
      <c r="R200" s="14">
        <f>Q200-P200</f>
        <v>-2.1991310000000014E-2</v>
      </c>
    </row>
    <row r="201" spans="1:19" x14ac:dyDescent="0.25">
      <c r="A201" s="2">
        <v>11</v>
      </c>
      <c r="B201" s="2">
        <v>10</v>
      </c>
      <c r="C201" s="2" t="s">
        <v>21</v>
      </c>
      <c r="D201" s="2">
        <v>4</v>
      </c>
      <c r="E201" s="8" t="s">
        <v>4</v>
      </c>
      <c r="F201" s="12">
        <v>-0.10233759000000001</v>
      </c>
      <c r="G201" s="9">
        <v>-3664864.9813780002</v>
      </c>
      <c r="H201" s="10">
        <v>31.9099310003221</v>
      </c>
      <c r="I201" s="11">
        <v>0</v>
      </c>
      <c r="J201" s="8" t="s">
        <v>38</v>
      </c>
      <c r="K201" t="s">
        <v>4</v>
      </c>
      <c r="L201">
        <v>8.8574529999999999E-2</v>
      </c>
      <c r="M201">
        <v>3618519.205538</v>
      </c>
      <c r="N201">
        <v>23.479712000116699</v>
      </c>
      <c r="O201">
        <v>0</v>
      </c>
      <c r="P201" s="14">
        <f t="shared" si="30"/>
        <v>-0.10233759000000001</v>
      </c>
      <c r="Q201" s="14">
        <f t="shared" si="31"/>
        <v>-8.8574529999999999E-2</v>
      </c>
      <c r="R201" s="14">
        <f t="shared" ref="R201:R208" si="32">Q201-P201</f>
        <v>1.3763060000000008E-2</v>
      </c>
    </row>
    <row r="202" spans="1:19" x14ac:dyDescent="0.25">
      <c r="A202" s="2">
        <v>11</v>
      </c>
      <c r="B202" s="2">
        <v>11</v>
      </c>
      <c r="C202" s="2" t="s">
        <v>21</v>
      </c>
      <c r="D202" s="2">
        <v>6</v>
      </c>
      <c r="E202" s="8" t="s">
        <v>5</v>
      </c>
      <c r="F202" s="12">
        <v>-3.9176229999999999E-2</v>
      </c>
      <c r="G202" s="9">
        <v>-3664897.4517370001</v>
      </c>
      <c r="H202" s="10">
        <v>64.380290000233799</v>
      </c>
      <c r="I202" s="11">
        <v>0</v>
      </c>
      <c r="J202" s="8" t="s">
        <v>38</v>
      </c>
      <c r="K202" t="s">
        <v>5</v>
      </c>
      <c r="L202">
        <v>3.4254680000000003E-2</v>
      </c>
      <c r="M202">
        <v>3618545.862586</v>
      </c>
      <c r="N202">
        <v>50.136760000139397</v>
      </c>
      <c r="O202">
        <v>0</v>
      </c>
      <c r="P202" s="14">
        <f t="shared" si="30"/>
        <v>-3.9176229999999999E-2</v>
      </c>
      <c r="Q202" s="14">
        <f t="shared" si="31"/>
        <v>-3.4254680000000003E-2</v>
      </c>
      <c r="R202" s="14">
        <f t="shared" si="32"/>
        <v>4.9215499999999968E-3</v>
      </c>
    </row>
    <row r="203" spans="1:19" x14ac:dyDescent="0.25">
      <c r="A203" s="2">
        <v>11</v>
      </c>
      <c r="B203" s="2">
        <v>12</v>
      </c>
      <c r="C203" s="2" t="s">
        <v>21</v>
      </c>
      <c r="D203" s="2">
        <v>1</v>
      </c>
      <c r="E203" s="8" t="s">
        <v>6</v>
      </c>
      <c r="F203" s="12">
        <v>0.35238879000000001</v>
      </c>
      <c r="G203" s="9">
        <v>-3666248.6876320001</v>
      </c>
      <c r="H203" s="10">
        <v>1415.6161850001599</v>
      </c>
      <c r="I203" s="11">
        <v>0</v>
      </c>
      <c r="J203" s="8" t="s">
        <v>37</v>
      </c>
      <c r="K203" t="s">
        <v>6</v>
      </c>
      <c r="L203">
        <v>-0.35238878000000001</v>
      </c>
      <c r="M203">
        <v>3619911.342011</v>
      </c>
      <c r="N203">
        <v>1415.6161850001599</v>
      </c>
      <c r="O203">
        <v>0</v>
      </c>
      <c r="P203" s="14">
        <f t="shared" si="30"/>
        <v>0.35238879000000001</v>
      </c>
      <c r="Q203" s="14">
        <f t="shared" si="31"/>
        <v>0.35238878000000001</v>
      </c>
      <c r="R203" s="14">
        <f t="shared" si="32"/>
        <v>-9.9999999947364415E-9</v>
      </c>
    </row>
    <row r="204" spans="1:19" x14ac:dyDescent="0.25">
      <c r="A204" s="2">
        <v>11</v>
      </c>
      <c r="B204" s="2">
        <v>13</v>
      </c>
      <c r="C204" s="2" t="s">
        <v>21</v>
      </c>
      <c r="D204" s="2">
        <v>5</v>
      </c>
      <c r="E204" s="11" t="s">
        <v>7</v>
      </c>
      <c r="F204" s="12">
        <v>-5.1317550000000003E-2</v>
      </c>
      <c r="G204" s="9">
        <v>-3664843.1792930001</v>
      </c>
      <c r="H204" s="10">
        <v>10.107846000231801</v>
      </c>
      <c r="I204" s="11">
        <v>1.0000000000000001E-5</v>
      </c>
      <c r="J204" s="8" t="s">
        <v>38</v>
      </c>
      <c r="K204" t="s">
        <v>7</v>
      </c>
      <c r="L204">
        <v>3.0338489999999999E-2</v>
      </c>
      <c r="M204">
        <v>3618499.1126020001</v>
      </c>
      <c r="N204">
        <v>3.3867760002613001</v>
      </c>
      <c r="O204">
        <v>9.2499999999999995E-3</v>
      </c>
      <c r="P204" s="14">
        <f t="shared" si="30"/>
        <v>-5.1317550000000003E-2</v>
      </c>
      <c r="Q204" s="14">
        <f t="shared" si="31"/>
        <v>-3.0338489999999999E-2</v>
      </c>
      <c r="R204" s="14">
        <f t="shared" si="32"/>
        <v>2.0979060000000004E-2</v>
      </c>
    </row>
    <row r="205" spans="1:19" x14ac:dyDescent="0.25">
      <c r="A205" s="2">
        <v>11</v>
      </c>
      <c r="B205" s="2">
        <v>14</v>
      </c>
      <c r="C205" s="2" t="s">
        <v>21</v>
      </c>
      <c r="D205" s="2">
        <v>7</v>
      </c>
      <c r="E205" s="11" t="s">
        <v>8</v>
      </c>
      <c r="F205" s="12">
        <v>0.49078939999999999</v>
      </c>
      <c r="G205" s="9">
        <v>-3666754.4997410001</v>
      </c>
      <c r="H205" s="10">
        <v>1921.4282940002099</v>
      </c>
      <c r="I205" s="11">
        <v>0</v>
      </c>
      <c r="J205" s="8" t="s">
        <v>37</v>
      </c>
      <c r="K205" t="s">
        <v>8</v>
      </c>
      <c r="L205">
        <v>-0.43335216999999998</v>
      </c>
      <c r="M205">
        <v>3620060.4939569999</v>
      </c>
      <c r="N205">
        <v>1564.76813099998</v>
      </c>
      <c r="O205">
        <v>0</v>
      </c>
      <c r="P205" s="14">
        <f t="shared" si="30"/>
        <v>0.49078939999999999</v>
      </c>
      <c r="Q205" s="14">
        <f t="shared" si="31"/>
        <v>0.43335216999999998</v>
      </c>
      <c r="R205" s="14">
        <f t="shared" si="32"/>
        <v>-5.7437230000000006E-2</v>
      </c>
    </row>
    <row r="206" spans="1:19" x14ac:dyDescent="0.25">
      <c r="A206" s="2">
        <v>11</v>
      </c>
      <c r="B206" s="2">
        <v>15</v>
      </c>
      <c r="C206" s="2" t="s">
        <v>21</v>
      </c>
      <c r="D206" s="2">
        <v>2</v>
      </c>
      <c r="E206" s="11" t="s">
        <v>9</v>
      </c>
      <c r="F206" s="12">
        <v>0.71104997999999997</v>
      </c>
      <c r="G206" s="9">
        <v>-3665236.6745569999</v>
      </c>
      <c r="H206" s="10">
        <v>403.60311000002503</v>
      </c>
      <c r="I206" s="11">
        <v>0</v>
      </c>
      <c r="J206" s="8" t="s">
        <v>37</v>
      </c>
      <c r="K206" t="s">
        <v>9</v>
      </c>
      <c r="L206">
        <v>-0.71104990999999995</v>
      </c>
      <c r="M206">
        <v>3618899.3289359999</v>
      </c>
      <c r="N206">
        <v>403.60311000002503</v>
      </c>
      <c r="O206">
        <v>0</v>
      </c>
      <c r="P206" s="14">
        <f t="shared" si="30"/>
        <v>0.71104997999999997</v>
      </c>
      <c r="Q206" s="14">
        <f t="shared" si="31"/>
        <v>0.71104990999999995</v>
      </c>
      <c r="R206" s="14">
        <f t="shared" si="32"/>
        <v>-7.0000000018666242E-8</v>
      </c>
    </row>
    <row r="207" spans="1:19" x14ac:dyDescent="0.25">
      <c r="A207" s="2">
        <v>11</v>
      </c>
      <c r="B207" s="2">
        <v>16</v>
      </c>
      <c r="C207" s="2" t="s">
        <v>21</v>
      </c>
      <c r="D207" s="2">
        <v>8</v>
      </c>
      <c r="E207" s="11" t="s">
        <v>10</v>
      </c>
      <c r="F207" s="12">
        <v>9.0056310000000001E-2</v>
      </c>
      <c r="G207" s="9">
        <v>-3664844.1653709998</v>
      </c>
      <c r="H207" s="10">
        <v>11.093923999927901</v>
      </c>
      <c r="I207" s="11">
        <v>0</v>
      </c>
      <c r="J207" s="8" t="s">
        <v>37</v>
      </c>
      <c r="K207" t="s">
        <v>10</v>
      </c>
      <c r="L207">
        <v>-9.553072E-2</v>
      </c>
      <c r="M207">
        <v>3618508.2168979999</v>
      </c>
      <c r="N207">
        <v>12.4910720000043</v>
      </c>
      <c r="O207">
        <v>0</v>
      </c>
      <c r="P207" s="14">
        <f t="shared" si="30"/>
        <v>9.0056310000000001E-2</v>
      </c>
      <c r="Q207" s="14">
        <f t="shared" si="31"/>
        <v>9.553072E-2</v>
      </c>
      <c r="R207" s="14">
        <f t="shared" si="32"/>
        <v>5.474409999999999E-3</v>
      </c>
    </row>
    <row r="208" spans="1:19" x14ac:dyDescent="0.25">
      <c r="A208" s="2">
        <v>11</v>
      </c>
      <c r="B208" s="2">
        <v>17</v>
      </c>
      <c r="C208" s="2" t="s">
        <v>21</v>
      </c>
      <c r="D208" s="2">
        <v>9</v>
      </c>
      <c r="E208" s="11" t="s">
        <v>11</v>
      </c>
      <c r="F208" s="12">
        <v>0.20088705000000001</v>
      </c>
      <c r="G208" s="9">
        <v>-3664893.3976690001</v>
      </c>
      <c r="H208" s="10">
        <v>60.3262220001779</v>
      </c>
      <c r="I208" s="11">
        <v>0</v>
      </c>
      <c r="J208" s="8" t="s">
        <v>37</v>
      </c>
      <c r="K208" t="s">
        <v>11</v>
      </c>
      <c r="L208">
        <v>-0.19467035999999999</v>
      </c>
      <c r="M208">
        <v>3618552.2016810002</v>
      </c>
      <c r="N208">
        <v>56.475855000317097</v>
      </c>
      <c r="O208">
        <v>0</v>
      </c>
      <c r="P208" s="14">
        <f t="shared" si="30"/>
        <v>0.20088705000000001</v>
      </c>
      <c r="Q208" s="14">
        <f t="shared" si="31"/>
        <v>0.19467035999999999</v>
      </c>
      <c r="R208" s="14">
        <f t="shared" si="32"/>
        <v>-6.2166900000000247E-3</v>
      </c>
    </row>
    <row r="209" spans="1:19" x14ac:dyDescent="0.25">
      <c r="A209" s="2">
        <v>12</v>
      </c>
      <c r="B209" s="2">
        <v>18</v>
      </c>
      <c r="C209" s="2" t="s">
        <v>21</v>
      </c>
    </row>
    <row r="210" spans="1:19" x14ac:dyDescent="0.25">
      <c r="A210" s="2">
        <v>13</v>
      </c>
      <c r="B210" s="2">
        <v>19</v>
      </c>
      <c r="C210" s="2" t="s">
        <v>21</v>
      </c>
    </row>
    <row r="211" spans="1:19" x14ac:dyDescent="0.25">
      <c r="A211" s="2">
        <v>12</v>
      </c>
      <c r="B211" s="2">
        <v>1</v>
      </c>
      <c r="C211" s="2" t="s">
        <v>22</v>
      </c>
      <c r="E211" s="8" t="s">
        <v>30</v>
      </c>
      <c r="F211" s="8" t="s">
        <v>22</v>
      </c>
      <c r="K211" t="s">
        <v>39</v>
      </c>
      <c r="L211" t="s">
        <v>22</v>
      </c>
    </row>
    <row r="212" spans="1:19" x14ac:dyDescent="0.25">
      <c r="A212" s="2">
        <v>12</v>
      </c>
      <c r="B212" s="2">
        <v>2</v>
      </c>
      <c r="C212" s="2" t="s">
        <v>22</v>
      </c>
    </row>
    <row r="213" spans="1:19" x14ac:dyDescent="0.25">
      <c r="A213" s="2">
        <v>12</v>
      </c>
      <c r="B213" s="2">
        <v>3</v>
      </c>
      <c r="C213" s="2" t="s">
        <v>22</v>
      </c>
      <c r="E213" s="8" t="s">
        <v>31</v>
      </c>
      <c r="F213" s="9">
        <v>-3425147.4979110002</v>
      </c>
      <c r="K213" t="s">
        <v>40</v>
      </c>
      <c r="L213">
        <v>3383401.2537520002</v>
      </c>
    </row>
    <row r="214" spans="1:19" x14ac:dyDescent="0.25">
      <c r="A214" s="2">
        <v>12</v>
      </c>
      <c r="B214" s="2">
        <v>4</v>
      </c>
      <c r="C214" s="2" t="s">
        <v>22</v>
      </c>
      <c r="E214" s="8" t="s">
        <v>32</v>
      </c>
      <c r="F214" s="9">
        <v>-3433175.6511730002</v>
      </c>
      <c r="K214" t="s">
        <v>41</v>
      </c>
      <c r="L214">
        <v>3390866.998687</v>
      </c>
    </row>
    <row r="215" spans="1:19" x14ac:dyDescent="0.25">
      <c r="A215" s="2">
        <v>12</v>
      </c>
      <c r="B215" s="2">
        <v>5</v>
      </c>
      <c r="C215" s="2" t="s">
        <v>22</v>
      </c>
      <c r="E215" s="8" t="s">
        <v>33</v>
      </c>
      <c r="F215" s="10">
        <v>8028.1532620000598</v>
      </c>
      <c r="G215" s="8" t="s">
        <v>36</v>
      </c>
      <c r="H215" s="11">
        <v>0</v>
      </c>
      <c r="K215" t="s">
        <v>42</v>
      </c>
      <c r="L215">
        <v>7465.7449349998496</v>
      </c>
      <c r="M215" t="s">
        <v>43</v>
      </c>
      <c r="N215">
        <v>0</v>
      </c>
    </row>
    <row r="216" spans="1:19" x14ac:dyDescent="0.25">
      <c r="A216" s="2">
        <v>12</v>
      </c>
      <c r="B216" s="2">
        <v>6</v>
      </c>
      <c r="C216" s="2" t="s">
        <v>22</v>
      </c>
    </row>
    <row r="217" spans="1:19" x14ac:dyDescent="0.25">
      <c r="A217" s="2">
        <v>12</v>
      </c>
      <c r="B217" s="2">
        <v>7</v>
      </c>
      <c r="C217" s="2" t="s">
        <v>22</v>
      </c>
      <c r="P217" s="13" t="s">
        <v>47</v>
      </c>
      <c r="Q217" s="13" t="s">
        <v>48</v>
      </c>
      <c r="R217" s="13" t="s">
        <v>2</v>
      </c>
    </row>
    <row r="218" spans="1:19" x14ac:dyDescent="0.25">
      <c r="A218" s="2">
        <v>12</v>
      </c>
      <c r="B218" s="2">
        <v>8</v>
      </c>
      <c r="C218" s="2" t="s">
        <v>22</v>
      </c>
      <c r="E218" s="8" t="s">
        <v>34</v>
      </c>
      <c r="F218" s="8" t="s">
        <v>1</v>
      </c>
      <c r="G218" s="8" t="s">
        <v>35</v>
      </c>
      <c r="H218" s="8" t="s">
        <v>2</v>
      </c>
      <c r="I218" s="8" t="s">
        <v>36</v>
      </c>
      <c r="J218" s="8" t="s">
        <v>29</v>
      </c>
      <c r="K218" t="s">
        <v>44</v>
      </c>
      <c r="L218" t="s">
        <v>1</v>
      </c>
      <c r="M218" t="s">
        <v>45</v>
      </c>
      <c r="N218" t="s">
        <v>2</v>
      </c>
      <c r="O218" t="s">
        <v>46</v>
      </c>
      <c r="P218" s="15">
        <f>AVERAGE(P219:P227)</f>
        <v>0.25931287777777778</v>
      </c>
      <c r="Q218" s="15">
        <f>AVERAGE(Q219:Q227)</f>
        <v>0.25256226777777774</v>
      </c>
      <c r="R218" s="15">
        <f>AVERAGE(R219:R227)</f>
        <v>-6.7506099999999937E-3</v>
      </c>
      <c r="S218" s="4">
        <f>R218</f>
        <v>-6.7506099999999937E-3</v>
      </c>
    </row>
    <row r="219" spans="1:19" x14ac:dyDescent="0.25">
      <c r="A219" s="2">
        <v>12</v>
      </c>
      <c r="B219" s="2">
        <v>9</v>
      </c>
      <c r="C219" s="2" t="s">
        <v>22</v>
      </c>
      <c r="D219" s="2">
        <v>3</v>
      </c>
      <c r="E219" s="8" t="s">
        <v>3</v>
      </c>
      <c r="F219" s="12">
        <v>0.33915538000000001</v>
      </c>
      <c r="G219" s="9">
        <v>-3425853.5683670002</v>
      </c>
      <c r="H219" s="10">
        <v>706.07045600004403</v>
      </c>
      <c r="I219" s="11">
        <v>0</v>
      </c>
      <c r="J219" s="8" t="s">
        <v>37</v>
      </c>
      <c r="K219" t="s">
        <v>3</v>
      </c>
      <c r="L219">
        <v>-0.27689151000000001</v>
      </c>
      <c r="M219">
        <v>3383844.4530500001</v>
      </c>
      <c r="N219">
        <v>443.19929799996299</v>
      </c>
      <c r="O219">
        <v>0</v>
      </c>
      <c r="P219" s="14">
        <f t="shared" ref="P219:P227" si="33">F219</f>
        <v>0.33915538000000001</v>
      </c>
      <c r="Q219" s="14">
        <f t="shared" ref="Q219:Q227" si="34">-1*L219</f>
        <v>0.27689151000000001</v>
      </c>
      <c r="R219" s="14">
        <f>Q219-P219</f>
        <v>-6.2263869999999999E-2</v>
      </c>
    </row>
    <row r="220" spans="1:19" x14ac:dyDescent="0.25">
      <c r="A220" s="2">
        <v>12</v>
      </c>
      <c r="B220" s="2">
        <v>10</v>
      </c>
      <c r="C220" s="2" t="s">
        <v>22</v>
      </c>
      <c r="D220" s="2">
        <v>4</v>
      </c>
      <c r="E220" s="8" t="s">
        <v>4</v>
      </c>
      <c r="F220" s="12">
        <v>-6.7438079999999997E-2</v>
      </c>
      <c r="G220" s="9">
        <v>-3425159.778407</v>
      </c>
      <c r="H220" s="10">
        <v>12.2804959998466</v>
      </c>
      <c r="I220" s="11">
        <v>0</v>
      </c>
      <c r="J220" s="8" t="s">
        <v>38</v>
      </c>
      <c r="K220" t="s">
        <v>4</v>
      </c>
      <c r="L220">
        <v>3.7618760000000001E-2</v>
      </c>
      <c r="M220">
        <v>3383405.0184889999</v>
      </c>
      <c r="N220">
        <v>3.7647369997575799</v>
      </c>
      <c r="O220">
        <v>6.0699999999999999E-3</v>
      </c>
      <c r="P220" s="14">
        <f t="shared" si="33"/>
        <v>-6.7438079999999997E-2</v>
      </c>
      <c r="Q220" s="14">
        <f t="shared" si="34"/>
        <v>-3.7618760000000001E-2</v>
      </c>
      <c r="R220" s="14">
        <f t="shared" ref="R220:R227" si="35">Q220-P220</f>
        <v>2.9819319999999996E-2</v>
      </c>
    </row>
    <row r="221" spans="1:19" x14ac:dyDescent="0.25">
      <c r="A221" s="2">
        <v>12</v>
      </c>
      <c r="B221" s="2">
        <v>11</v>
      </c>
      <c r="C221" s="2" t="s">
        <v>22</v>
      </c>
      <c r="D221" s="2">
        <v>6</v>
      </c>
      <c r="E221" s="8" t="s">
        <v>5</v>
      </c>
      <c r="F221" s="12">
        <v>5.3394549999999999E-2</v>
      </c>
      <c r="G221" s="9">
        <v>-3425252.861178</v>
      </c>
      <c r="H221" s="10">
        <v>105.363266999833</v>
      </c>
      <c r="I221" s="11">
        <v>0</v>
      </c>
      <c r="J221" s="8" t="s">
        <v>37</v>
      </c>
      <c r="K221" t="s">
        <v>5</v>
      </c>
      <c r="L221">
        <v>-5.6329549999999999E-2</v>
      </c>
      <c r="M221">
        <v>3383520.7475279998</v>
      </c>
      <c r="N221">
        <v>119.493775999639</v>
      </c>
      <c r="O221">
        <v>0</v>
      </c>
      <c r="P221" s="14">
        <f t="shared" si="33"/>
        <v>5.3394549999999999E-2</v>
      </c>
      <c r="Q221" s="14">
        <f t="shared" si="34"/>
        <v>5.6329549999999999E-2</v>
      </c>
      <c r="R221" s="14">
        <f t="shared" si="35"/>
        <v>2.9350000000000001E-3</v>
      </c>
    </row>
    <row r="222" spans="1:19" x14ac:dyDescent="0.25">
      <c r="A222" s="2">
        <v>12</v>
      </c>
      <c r="B222" s="2">
        <v>12</v>
      </c>
      <c r="C222" s="2" t="s">
        <v>22</v>
      </c>
      <c r="D222" s="2">
        <v>1</v>
      </c>
      <c r="E222" s="8" t="s">
        <v>6</v>
      </c>
      <c r="F222" s="12">
        <v>0.52300983000000001</v>
      </c>
      <c r="G222" s="9">
        <v>-3427623.9717979999</v>
      </c>
      <c r="H222" s="10">
        <v>2476.47388699976</v>
      </c>
      <c r="I222" s="11">
        <v>0</v>
      </c>
      <c r="J222" s="8" t="s">
        <v>37</v>
      </c>
      <c r="K222" t="s">
        <v>6</v>
      </c>
      <c r="L222">
        <v>-0.52300981999999996</v>
      </c>
      <c r="M222">
        <v>3385877.7276389999</v>
      </c>
      <c r="N222">
        <v>2476.47388699976</v>
      </c>
      <c r="O222">
        <v>0</v>
      </c>
      <c r="P222" s="14">
        <f t="shared" si="33"/>
        <v>0.52300983000000001</v>
      </c>
      <c r="Q222" s="14">
        <f t="shared" si="34"/>
        <v>0.52300981999999996</v>
      </c>
      <c r="R222" s="14">
        <f t="shared" si="35"/>
        <v>-1.0000000050247593E-8</v>
      </c>
    </row>
    <row r="223" spans="1:19" x14ac:dyDescent="0.25">
      <c r="A223" s="2">
        <v>12</v>
      </c>
      <c r="B223" s="2">
        <v>13</v>
      </c>
      <c r="C223" s="2" t="s">
        <v>22</v>
      </c>
      <c r="D223" s="2">
        <v>5</v>
      </c>
      <c r="E223" s="11" t="s">
        <v>7</v>
      </c>
      <c r="F223" s="12">
        <v>3.1450699999999998E-2</v>
      </c>
      <c r="G223" s="9">
        <v>-3425151.0784459999</v>
      </c>
      <c r="H223" s="10">
        <v>3.58053499972447</v>
      </c>
      <c r="I223" s="11">
        <v>7.45E-3</v>
      </c>
      <c r="J223" s="8" t="s">
        <v>37</v>
      </c>
      <c r="K223" t="s">
        <v>7</v>
      </c>
      <c r="L223">
        <v>-3.5239810000000003E-2</v>
      </c>
      <c r="M223">
        <v>3383405.5674990001</v>
      </c>
      <c r="N223">
        <v>4.3137469999492097</v>
      </c>
      <c r="O223">
        <v>3.31E-3</v>
      </c>
      <c r="P223" s="14">
        <f t="shared" si="33"/>
        <v>3.1450699999999998E-2</v>
      </c>
      <c r="Q223" s="14">
        <f t="shared" si="34"/>
        <v>3.5239810000000003E-2</v>
      </c>
      <c r="R223" s="14">
        <f t="shared" si="35"/>
        <v>3.7891100000000053E-3</v>
      </c>
    </row>
    <row r="224" spans="1:19" x14ac:dyDescent="0.25">
      <c r="A224" s="2">
        <v>12</v>
      </c>
      <c r="B224" s="2">
        <v>14</v>
      </c>
      <c r="C224" s="2" t="s">
        <v>22</v>
      </c>
      <c r="D224" s="2">
        <v>7</v>
      </c>
      <c r="E224" s="11" t="s">
        <v>8</v>
      </c>
      <c r="F224" s="12">
        <v>0.55438531999999996</v>
      </c>
      <c r="G224" s="9">
        <v>-3427221.5107359998</v>
      </c>
      <c r="H224" s="10">
        <v>2074.0128249996301</v>
      </c>
      <c r="I224" s="11">
        <v>0</v>
      </c>
      <c r="J224" s="8" t="s">
        <v>37</v>
      </c>
      <c r="K224" t="s">
        <v>8</v>
      </c>
      <c r="L224">
        <v>-0.52033996000000005</v>
      </c>
      <c r="M224">
        <v>3385335.7203790001</v>
      </c>
      <c r="N224">
        <v>1934.46662699989</v>
      </c>
      <c r="O224">
        <v>0</v>
      </c>
      <c r="P224" s="14">
        <f t="shared" si="33"/>
        <v>0.55438531999999996</v>
      </c>
      <c r="Q224" s="14">
        <f t="shared" si="34"/>
        <v>0.52033996000000005</v>
      </c>
      <c r="R224" s="14">
        <f t="shared" si="35"/>
        <v>-3.4045359999999913E-2</v>
      </c>
    </row>
    <row r="225" spans="1:19" x14ac:dyDescent="0.25">
      <c r="A225" s="2">
        <v>12</v>
      </c>
      <c r="B225" s="2">
        <v>15</v>
      </c>
      <c r="C225" s="2" t="s">
        <v>22</v>
      </c>
      <c r="D225" s="2">
        <v>2</v>
      </c>
      <c r="E225" s="11" t="s">
        <v>9</v>
      </c>
      <c r="F225" s="12">
        <v>0.66942513000000003</v>
      </c>
      <c r="G225" s="9">
        <v>-3425522.541346</v>
      </c>
      <c r="H225" s="10">
        <v>375.043434999883</v>
      </c>
      <c r="I225" s="11">
        <v>0</v>
      </c>
      <c r="J225" s="8" t="s">
        <v>37</v>
      </c>
      <c r="K225" t="s">
        <v>9</v>
      </c>
      <c r="L225">
        <v>-0.66942500000000005</v>
      </c>
      <c r="M225">
        <v>3383776.297187</v>
      </c>
      <c r="N225">
        <v>375.043434999883</v>
      </c>
      <c r="O225">
        <v>0</v>
      </c>
      <c r="P225" s="14">
        <f t="shared" si="33"/>
        <v>0.66942513000000003</v>
      </c>
      <c r="Q225" s="14">
        <f t="shared" si="34"/>
        <v>0.66942500000000005</v>
      </c>
      <c r="R225" s="14">
        <f t="shared" si="35"/>
        <v>-1.2999999998708489E-7</v>
      </c>
    </row>
    <row r="226" spans="1:19" x14ac:dyDescent="0.25">
      <c r="A226" s="2">
        <v>12</v>
      </c>
      <c r="B226" s="2">
        <v>16</v>
      </c>
      <c r="C226" s="2" t="s">
        <v>22</v>
      </c>
      <c r="D226" s="2">
        <v>8</v>
      </c>
      <c r="E226" s="11" t="s">
        <v>10</v>
      </c>
      <c r="F226" s="12">
        <v>6.2678620000000004E-2</v>
      </c>
      <c r="G226" s="9">
        <v>-3425153.7869389998</v>
      </c>
      <c r="H226" s="10">
        <v>6.2890279996208802</v>
      </c>
      <c r="I226" s="11">
        <v>3.8999999999999999E-4</v>
      </c>
      <c r="J226" s="8" t="s">
        <v>37</v>
      </c>
      <c r="K226" t="s">
        <v>10</v>
      </c>
      <c r="L226">
        <v>-6.3838539999999999E-2</v>
      </c>
      <c r="M226">
        <v>3383407.7738319999</v>
      </c>
      <c r="N226">
        <v>6.5200799996964598</v>
      </c>
      <c r="O226">
        <v>2.9999999999999997E-4</v>
      </c>
      <c r="P226" s="14">
        <f t="shared" si="33"/>
        <v>6.2678620000000004E-2</v>
      </c>
      <c r="Q226" s="14">
        <f t="shared" si="34"/>
        <v>6.3838539999999999E-2</v>
      </c>
      <c r="R226" s="14">
        <f t="shared" si="35"/>
        <v>1.1599199999999948E-3</v>
      </c>
    </row>
    <row r="227" spans="1:19" x14ac:dyDescent="0.25">
      <c r="A227" s="2">
        <v>12</v>
      </c>
      <c r="B227" s="2">
        <v>17</v>
      </c>
      <c r="C227" s="2" t="s">
        <v>22</v>
      </c>
      <c r="D227" s="2">
        <v>9</v>
      </c>
      <c r="E227" s="11" t="s">
        <v>11</v>
      </c>
      <c r="F227" s="12">
        <v>0.16775445</v>
      </c>
      <c r="G227" s="9">
        <v>-3425185.5300599998</v>
      </c>
      <c r="H227" s="10">
        <v>38.032148999627601</v>
      </c>
      <c r="I227" s="11">
        <v>0</v>
      </c>
      <c r="J227" s="8" t="s">
        <v>37</v>
      </c>
      <c r="K227" t="s">
        <v>11</v>
      </c>
      <c r="L227">
        <v>-0.16560498000000001</v>
      </c>
      <c r="M227">
        <v>3383438.2471759999</v>
      </c>
      <c r="N227">
        <v>36.9934239997528</v>
      </c>
      <c r="O227">
        <v>0</v>
      </c>
      <c r="P227" s="14">
        <f t="shared" si="33"/>
        <v>0.16775445</v>
      </c>
      <c r="Q227" s="14">
        <f t="shared" si="34"/>
        <v>0.16560498000000001</v>
      </c>
      <c r="R227" s="14">
        <f t="shared" si="35"/>
        <v>-2.1494699999999867E-3</v>
      </c>
    </row>
    <row r="228" spans="1:19" x14ac:dyDescent="0.25">
      <c r="A228" s="2">
        <v>13</v>
      </c>
      <c r="B228" s="2">
        <v>18</v>
      </c>
      <c r="C228" s="2" t="s">
        <v>22</v>
      </c>
    </row>
    <row r="229" spans="1:19" x14ac:dyDescent="0.25">
      <c r="A229" s="2">
        <v>14</v>
      </c>
      <c r="B229" s="2">
        <v>19</v>
      </c>
      <c r="C229" s="2" t="s">
        <v>22</v>
      </c>
    </row>
    <row r="230" spans="1:19" x14ac:dyDescent="0.25">
      <c r="A230" s="2">
        <v>13</v>
      </c>
      <c r="B230" s="2">
        <v>1</v>
      </c>
      <c r="C230" s="2" t="s">
        <v>24</v>
      </c>
      <c r="E230" s="8" t="s">
        <v>30</v>
      </c>
      <c r="F230" s="8" t="s">
        <v>24</v>
      </c>
      <c r="K230" t="s">
        <v>39</v>
      </c>
      <c r="L230" t="s">
        <v>24</v>
      </c>
    </row>
    <row r="231" spans="1:19" x14ac:dyDescent="0.25">
      <c r="A231" s="2">
        <v>13</v>
      </c>
      <c r="B231" s="2">
        <v>2</v>
      </c>
      <c r="C231" s="2" t="s">
        <v>24</v>
      </c>
    </row>
    <row r="232" spans="1:19" x14ac:dyDescent="0.25">
      <c r="A232" s="2">
        <v>13</v>
      </c>
      <c r="B232" s="2">
        <v>3</v>
      </c>
      <c r="C232" s="2" t="s">
        <v>24</v>
      </c>
      <c r="E232" s="8" t="s">
        <v>31</v>
      </c>
      <c r="F232" s="9">
        <v>-5707021.7578659998</v>
      </c>
      <c r="K232" t="s">
        <v>40</v>
      </c>
      <c r="L232">
        <v>5635654.3204969997</v>
      </c>
    </row>
    <row r="233" spans="1:19" x14ac:dyDescent="0.25">
      <c r="A233" s="2">
        <v>13</v>
      </c>
      <c r="B233" s="2">
        <v>4</v>
      </c>
      <c r="C233" s="2" t="s">
        <v>24</v>
      </c>
      <c r="E233" s="8" t="s">
        <v>32</v>
      </c>
      <c r="F233" s="9">
        <v>-5718457.4974969998</v>
      </c>
      <c r="K233" t="s">
        <v>41</v>
      </c>
      <c r="L233">
        <v>5646228.8842749996</v>
      </c>
    </row>
    <row r="234" spans="1:19" x14ac:dyDescent="0.25">
      <c r="A234" s="2">
        <v>13</v>
      </c>
      <c r="B234" s="2">
        <v>5</v>
      </c>
      <c r="C234" s="2" t="s">
        <v>24</v>
      </c>
      <c r="E234" s="8" t="s">
        <v>33</v>
      </c>
      <c r="F234" s="10">
        <v>11435.7396309999</v>
      </c>
      <c r="G234" s="8" t="s">
        <v>36</v>
      </c>
      <c r="H234" s="11">
        <v>0</v>
      </c>
      <c r="K234" t="s">
        <v>42</v>
      </c>
      <c r="L234">
        <v>10574.5637779999</v>
      </c>
      <c r="M234" t="s">
        <v>43</v>
      </c>
      <c r="N234">
        <v>0</v>
      </c>
    </row>
    <row r="235" spans="1:19" x14ac:dyDescent="0.25">
      <c r="A235" s="2">
        <v>13</v>
      </c>
      <c r="B235" s="2">
        <v>6</v>
      </c>
      <c r="C235" s="2" t="s">
        <v>24</v>
      </c>
    </row>
    <row r="236" spans="1:19" x14ac:dyDescent="0.25">
      <c r="A236" s="2">
        <v>13</v>
      </c>
      <c r="B236" s="2">
        <v>7</v>
      </c>
      <c r="C236" s="2" t="s">
        <v>24</v>
      </c>
      <c r="P236" s="13" t="s">
        <v>47</v>
      </c>
      <c r="Q236" s="13" t="s">
        <v>48</v>
      </c>
      <c r="R236" s="13" t="s">
        <v>2</v>
      </c>
    </row>
    <row r="237" spans="1:19" x14ac:dyDescent="0.25">
      <c r="A237" s="2">
        <v>13</v>
      </c>
      <c r="B237" s="2">
        <v>8</v>
      </c>
      <c r="C237" s="2" t="s">
        <v>24</v>
      </c>
      <c r="E237" s="8" t="s">
        <v>34</v>
      </c>
      <c r="F237" s="8" t="s">
        <v>1</v>
      </c>
      <c r="G237" s="8" t="s">
        <v>35</v>
      </c>
      <c r="H237" s="8" t="s">
        <v>2</v>
      </c>
      <c r="I237" s="8" t="s">
        <v>36</v>
      </c>
      <c r="J237" s="8" t="s">
        <v>29</v>
      </c>
      <c r="K237" t="s">
        <v>44</v>
      </c>
      <c r="L237" t="s">
        <v>1</v>
      </c>
      <c r="M237" t="s">
        <v>45</v>
      </c>
      <c r="N237" t="s">
        <v>2</v>
      </c>
      <c r="O237" t="s">
        <v>46</v>
      </c>
      <c r="P237" s="15">
        <f>AVERAGE(P238:P246)</f>
        <v>0.20927922111111114</v>
      </c>
      <c r="Q237" s="15">
        <f>AVERAGE(Q238:Q246)</f>
        <v>0.20195356996666669</v>
      </c>
      <c r="R237" s="15">
        <f>AVERAGE(R238:R246)</f>
        <v>-7.3256511444444432E-3</v>
      </c>
      <c r="S237" s="4">
        <f>R237</f>
        <v>-7.3256511444444432E-3</v>
      </c>
    </row>
    <row r="238" spans="1:19" x14ac:dyDescent="0.25">
      <c r="A238" s="2">
        <v>13</v>
      </c>
      <c r="B238" s="2">
        <v>9</v>
      </c>
      <c r="C238" s="2" t="s">
        <v>24</v>
      </c>
      <c r="D238" s="2">
        <v>3</v>
      </c>
      <c r="E238" s="8" t="s">
        <v>3</v>
      </c>
      <c r="F238" s="12">
        <v>0.22778743000000001</v>
      </c>
      <c r="G238" s="9">
        <v>-5707538.1719110003</v>
      </c>
      <c r="H238" s="10">
        <v>516.41404500044803</v>
      </c>
      <c r="I238" s="11">
        <v>0</v>
      </c>
      <c r="J238" s="8" t="s">
        <v>37</v>
      </c>
      <c r="K238" t="s">
        <v>3</v>
      </c>
      <c r="L238" s="1">
        <v>-0.21162303399999999</v>
      </c>
      <c r="M238">
        <v>5636075.3419829998</v>
      </c>
      <c r="N238">
        <v>421.02148600015698</v>
      </c>
      <c r="O238">
        <v>0</v>
      </c>
      <c r="P238" s="14">
        <f t="shared" ref="P238:P246" si="36">F238</f>
        <v>0.22778743000000001</v>
      </c>
      <c r="Q238" s="14">
        <f t="shared" ref="Q238:Q246" si="37">-1*L238</f>
        <v>0.21162303399999999</v>
      </c>
      <c r="R238" s="14">
        <f>Q238-P238</f>
        <v>-1.6164396000000025E-2</v>
      </c>
    </row>
    <row r="239" spans="1:19" x14ac:dyDescent="0.25">
      <c r="A239" s="2">
        <v>13</v>
      </c>
      <c r="B239" s="2">
        <v>10</v>
      </c>
      <c r="C239" s="2" t="s">
        <v>24</v>
      </c>
      <c r="D239" s="2">
        <v>4</v>
      </c>
      <c r="E239" s="8" t="s">
        <v>4</v>
      </c>
      <c r="F239" s="12">
        <v>-6.8833850000000002E-2</v>
      </c>
      <c r="G239" s="9">
        <v>-5707043.3840410002</v>
      </c>
      <c r="H239" s="10">
        <v>21.6261750003322</v>
      </c>
      <c r="I239" s="11">
        <v>0</v>
      </c>
      <c r="J239" s="8" t="s">
        <v>38</v>
      </c>
      <c r="K239" t="s">
        <v>4</v>
      </c>
      <c r="L239" s="1">
        <v>6.0101247400000002E-2</v>
      </c>
      <c r="M239">
        <v>5635670.5280010002</v>
      </c>
      <c r="N239">
        <v>16.2075040005147</v>
      </c>
      <c r="O239">
        <v>0</v>
      </c>
      <c r="P239" s="14">
        <f t="shared" si="36"/>
        <v>-6.8833850000000002E-2</v>
      </c>
      <c r="Q239" s="14">
        <f t="shared" si="37"/>
        <v>-6.0101247400000002E-2</v>
      </c>
      <c r="R239" s="14">
        <f t="shared" ref="R239:R246" si="38">Q239-P239</f>
        <v>8.7326026000000001E-3</v>
      </c>
    </row>
    <row r="240" spans="1:19" x14ac:dyDescent="0.25">
      <c r="A240" s="2">
        <v>13</v>
      </c>
      <c r="B240" s="2">
        <v>11</v>
      </c>
      <c r="C240" s="2" t="s">
        <v>24</v>
      </c>
      <c r="D240" s="2">
        <v>6</v>
      </c>
      <c r="E240" s="8" t="s">
        <v>5</v>
      </c>
      <c r="F240" s="12">
        <v>2.286608E-2</v>
      </c>
      <c r="G240" s="9">
        <v>-5707053.4152210001</v>
      </c>
      <c r="H240" s="10">
        <v>31.6573550002649</v>
      </c>
      <c r="I240" s="11">
        <v>0</v>
      </c>
      <c r="J240" s="8" t="s">
        <v>37</v>
      </c>
      <c r="K240" t="s">
        <v>5</v>
      </c>
      <c r="L240" s="1">
        <v>-2.3736628700000002E-2</v>
      </c>
      <c r="M240">
        <v>5635689.1444410002</v>
      </c>
      <c r="N240">
        <v>34.823944000527199</v>
      </c>
      <c r="O240">
        <v>0</v>
      </c>
      <c r="P240" s="14">
        <f t="shared" si="36"/>
        <v>2.286608E-2</v>
      </c>
      <c r="Q240" s="14">
        <f t="shared" si="37"/>
        <v>2.3736628700000002E-2</v>
      </c>
      <c r="R240" s="14">
        <f t="shared" si="38"/>
        <v>8.7054870000000117E-4</v>
      </c>
    </row>
    <row r="241" spans="1:19" x14ac:dyDescent="0.25">
      <c r="A241" s="2">
        <v>13</v>
      </c>
      <c r="B241" s="2">
        <v>12</v>
      </c>
      <c r="C241" s="2" t="s">
        <v>24</v>
      </c>
      <c r="D241" s="2">
        <v>1</v>
      </c>
      <c r="E241" s="8" t="s">
        <v>6</v>
      </c>
      <c r="F241" s="12">
        <v>0.49372655999999998</v>
      </c>
      <c r="G241" s="9">
        <v>-5710926.9304280002</v>
      </c>
      <c r="H241" s="10">
        <v>3905.1725620003399</v>
      </c>
      <c r="I241" s="11">
        <v>0</v>
      </c>
      <c r="J241" s="8" t="s">
        <v>37</v>
      </c>
      <c r="K241" t="s">
        <v>6</v>
      </c>
      <c r="L241" s="1">
        <v>-0.49372659099999999</v>
      </c>
      <c r="M241">
        <v>5639559.493059</v>
      </c>
      <c r="N241">
        <v>3905.1725620003399</v>
      </c>
      <c r="O241">
        <v>0</v>
      </c>
      <c r="P241" s="14">
        <f t="shared" si="36"/>
        <v>0.49372655999999998</v>
      </c>
      <c r="Q241" s="14">
        <f t="shared" si="37"/>
        <v>0.49372659099999999</v>
      </c>
      <c r="R241" s="14">
        <f t="shared" si="38"/>
        <v>3.1000000011438544E-8</v>
      </c>
    </row>
    <row r="242" spans="1:19" x14ac:dyDescent="0.25">
      <c r="A242" s="2">
        <v>13</v>
      </c>
      <c r="B242" s="2">
        <v>13</v>
      </c>
      <c r="C242" s="2" t="s">
        <v>24</v>
      </c>
      <c r="D242" s="2">
        <v>5</v>
      </c>
      <c r="E242" s="11" t="s">
        <v>7</v>
      </c>
      <c r="F242" s="12">
        <v>-6.8309560000000005E-2</v>
      </c>
      <c r="G242" s="9">
        <v>-5707051.3104389999</v>
      </c>
      <c r="H242" s="10">
        <v>29.552573000080798</v>
      </c>
      <c r="I242" s="11">
        <v>0</v>
      </c>
      <c r="J242" s="8" t="s">
        <v>38</v>
      </c>
      <c r="K242" t="s">
        <v>7</v>
      </c>
      <c r="L242" s="1">
        <v>6.8559474600000003E-2</v>
      </c>
      <c r="M242">
        <v>5635682.8977819998</v>
      </c>
      <c r="N242">
        <v>28.577285000122998</v>
      </c>
      <c r="O242">
        <v>0</v>
      </c>
      <c r="P242" s="14">
        <f t="shared" si="36"/>
        <v>-6.8309560000000005E-2</v>
      </c>
      <c r="Q242" s="14">
        <f t="shared" si="37"/>
        <v>-6.8559474600000003E-2</v>
      </c>
      <c r="R242" s="14">
        <f t="shared" si="38"/>
        <v>-2.4991459999999799E-4</v>
      </c>
    </row>
    <row r="243" spans="1:19" x14ac:dyDescent="0.25">
      <c r="A243" s="2">
        <v>13</v>
      </c>
      <c r="B243" s="2">
        <v>14</v>
      </c>
      <c r="C243" s="2" t="s">
        <v>24</v>
      </c>
      <c r="D243" s="2">
        <v>7</v>
      </c>
      <c r="E243" s="11" t="s">
        <v>8</v>
      </c>
      <c r="F243" s="12">
        <v>0.53034446000000002</v>
      </c>
      <c r="G243" s="9">
        <v>-5710337.6113590002</v>
      </c>
      <c r="H243" s="10">
        <v>3315.8534930003798</v>
      </c>
      <c r="I243" s="11">
        <v>0</v>
      </c>
      <c r="J243" s="8" t="s">
        <v>37</v>
      </c>
      <c r="K243" t="s">
        <v>8</v>
      </c>
      <c r="L243" s="1">
        <v>-0.46876272099999999</v>
      </c>
      <c r="M243">
        <v>5638390.8077919995</v>
      </c>
      <c r="N243">
        <v>2736.4872949998799</v>
      </c>
      <c r="O243">
        <v>0</v>
      </c>
      <c r="P243" s="14">
        <f t="shared" si="36"/>
        <v>0.53034446000000002</v>
      </c>
      <c r="Q243" s="14">
        <f t="shared" si="37"/>
        <v>0.46876272099999999</v>
      </c>
      <c r="R243" s="14">
        <f t="shared" si="38"/>
        <v>-6.1581739000000024E-2</v>
      </c>
    </row>
    <row r="244" spans="1:19" x14ac:dyDescent="0.25">
      <c r="A244" s="2">
        <v>13</v>
      </c>
      <c r="B244" s="2">
        <v>15</v>
      </c>
      <c r="C244" s="2" t="s">
        <v>24</v>
      </c>
      <c r="D244" s="2">
        <v>2</v>
      </c>
      <c r="E244" s="11" t="s">
        <v>9</v>
      </c>
      <c r="F244" s="12">
        <v>0.65486259999999996</v>
      </c>
      <c r="G244" s="9">
        <v>-5707732.2555489996</v>
      </c>
      <c r="H244" s="10">
        <v>710.49768299981895</v>
      </c>
      <c r="I244" s="11">
        <v>0</v>
      </c>
      <c r="J244" s="8" t="s">
        <v>37</v>
      </c>
      <c r="K244" t="s">
        <v>9</v>
      </c>
      <c r="L244" s="1">
        <v>-0.654862791</v>
      </c>
      <c r="M244">
        <v>5636364.8181800004</v>
      </c>
      <c r="N244">
        <v>710.49768300075004</v>
      </c>
      <c r="O244">
        <v>0</v>
      </c>
      <c r="P244" s="14">
        <f t="shared" si="36"/>
        <v>0.65486259999999996</v>
      </c>
      <c r="Q244" s="14">
        <f t="shared" si="37"/>
        <v>0.654862791</v>
      </c>
      <c r="R244" s="14">
        <f t="shared" si="38"/>
        <v>1.9100000003824391E-7</v>
      </c>
    </row>
    <row r="245" spans="1:19" x14ac:dyDescent="0.25">
      <c r="A245" s="2">
        <v>13</v>
      </c>
      <c r="B245" s="2">
        <v>16</v>
      </c>
      <c r="C245" s="2" t="s">
        <v>24</v>
      </c>
      <c r="D245" s="2">
        <v>8</v>
      </c>
      <c r="E245" s="11" t="s">
        <v>10</v>
      </c>
      <c r="F245" s="12">
        <v>-0.14520352</v>
      </c>
      <c r="G245" s="9">
        <v>-5707085.1484449999</v>
      </c>
      <c r="H245" s="10">
        <v>63.390579000115302</v>
      </c>
      <c r="I245" s="11">
        <v>0</v>
      </c>
      <c r="J245" s="8" t="s">
        <v>38</v>
      </c>
      <c r="K245" t="s">
        <v>10</v>
      </c>
      <c r="L245" s="1">
        <v>0.14369773199999999</v>
      </c>
      <c r="M245">
        <v>5635716.3553919997</v>
      </c>
      <c r="N245">
        <v>62.034895000047896</v>
      </c>
      <c r="O245">
        <v>0</v>
      </c>
      <c r="P245" s="14">
        <f t="shared" si="36"/>
        <v>-0.14520352</v>
      </c>
      <c r="Q245" s="14">
        <f t="shared" si="37"/>
        <v>-0.14369773199999999</v>
      </c>
      <c r="R245" s="14">
        <f t="shared" si="38"/>
        <v>1.5057880000000079E-3</v>
      </c>
    </row>
    <row r="246" spans="1:19" x14ac:dyDescent="0.25">
      <c r="A246" s="2">
        <v>13</v>
      </c>
      <c r="B246" s="2">
        <v>17</v>
      </c>
      <c r="C246" s="2" t="s">
        <v>24</v>
      </c>
      <c r="D246" s="2">
        <v>9</v>
      </c>
      <c r="E246" s="11" t="s">
        <v>11</v>
      </c>
      <c r="F246" s="12">
        <v>0.23627279000000001</v>
      </c>
      <c r="G246" s="9">
        <v>-5707131.8101080004</v>
      </c>
      <c r="H246" s="10">
        <v>110.052242000587</v>
      </c>
      <c r="I246" s="11">
        <v>0</v>
      </c>
      <c r="J246" s="8" t="s">
        <v>37</v>
      </c>
      <c r="K246" t="s">
        <v>11</v>
      </c>
      <c r="L246" s="1">
        <v>-0.23722881800000001</v>
      </c>
      <c r="M246">
        <v>5635765.081708</v>
      </c>
      <c r="N246">
        <v>110.761211000382</v>
      </c>
      <c r="O246">
        <v>0</v>
      </c>
      <c r="P246" s="14">
        <f t="shared" si="36"/>
        <v>0.23627279000000001</v>
      </c>
      <c r="Q246" s="14">
        <f t="shared" si="37"/>
        <v>0.23722881800000001</v>
      </c>
      <c r="R246" s="14">
        <f t="shared" si="38"/>
        <v>9.5602799999999766E-4</v>
      </c>
    </row>
    <row r="247" spans="1:19" x14ac:dyDescent="0.25">
      <c r="A247" s="2">
        <v>14</v>
      </c>
      <c r="B247" s="2">
        <v>18</v>
      </c>
      <c r="C247" s="2" t="s">
        <v>24</v>
      </c>
    </row>
    <row r="248" spans="1:19" x14ac:dyDescent="0.25">
      <c r="A248" s="2">
        <v>15</v>
      </c>
      <c r="B248" s="2">
        <v>19</v>
      </c>
      <c r="C248" s="2" t="s">
        <v>24</v>
      </c>
    </row>
    <row r="249" spans="1:19" x14ac:dyDescent="0.25">
      <c r="A249" s="2">
        <v>14</v>
      </c>
      <c r="B249" s="2">
        <v>1</v>
      </c>
      <c r="C249" s="2" t="s">
        <v>23</v>
      </c>
      <c r="E249" s="8" t="s">
        <v>30</v>
      </c>
      <c r="F249" s="8" t="s">
        <v>23</v>
      </c>
      <c r="K249" t="s">
        <v>39</v>
      </c>
      <c r="L249" t="s">
        <v>23</v>
      </c>
    </row>
    <row r="250" spans="1:19" x14ac:dyDescent="0.25">
      <c r="A250" s="2">
        <v>14</v>
      </c>
      <c r="B250" s="2">
        <v>2</v>
      </c>
      <c r="C250" s="2" t="s">
        <v>23</v>
      </c>
    </row>
    <row r="251" spans="1:19" x14ac:dyDescent="0.25">
      <c r="A251" s="2">
        <v>14</v>
      </c>
      <c r="B251" s="2">
        <v>3</v>
      </c>
      <c r="C251" s="2" t="s">
        <v>23</v>
      </c>
      <c r="E251" s="8" t="s">
        <v>31</v>
      </c>
      <c r="F251" s="9">
        <v>-4477486.9009710001</v>
      </c>
      <c r="K251" t="s">
        <v>40</v>
      </c>
      <c r="L251">
        <v>4427270.0384409996</v>
      </c>
    </row>
    <row r="252" spans="1:19" x14ac:dyDescent="0.25">
      <c r="A252" s="2">
        <v>14</v>
      </c>
      <c r="B252" s="2">
        <v>4</v>
      </c>
      <c r="C252" s="2" t="s">
        <v>23</v>
      </c>
      <c r="E252" s="8" t="s">
        <v>32</v>
      </c>
      <c r="F252" s="9">
        <v>-4484346.6196560003</v>
      </c>
      <c r="K252" t="s">
        <v>41</v>
      </c>
      <c r="L252">
        <v>4433498.4297329998</v>
      </c>
    </row>
    <row r="253" spans="1:19" x14ac:dyDescent="0.25">
      <c r="A253" s="2">
        <v>14</v>
      </c>
      <c r="B253" s="2">
        <v>5</v>
      </c>
      <c r="C253" s="2" t="s">
        <v>23</v>
      </c>
      <c r="E253" s="8" t="s">
        <v>33</v>
      </c>
      <c r="F253" s="10">
        <v>6859.7186850001999</v>
      </c>
      <c r="G253" s="8" t="s">
        <v>36</v>
      </c>
      <c r="H253" s="11">
        <v>0</v>
      </c>
      <c r="K253" t="s">
        <v>42</v>
      </c>
      <c r="L253">
        <v>6228.3912920001803</v>
      </c>
      <c r="M253" t="s">
        <v>43</v>
      </c>
      <c r="N253">
        <v>0</v>
      </c>
    </row>
    <row r="254" spans="1:19" x14ac:dyDescent="0.25">
      <c r="A254" s="2">
        <v>14</v>
      </c>
      <c r="B254" s="2">
        <v>6</v>
      </c>
      <c r="C254" s="2" t="s">
        <v>23</v>
      </c>
    </row>
    <row r="255" spans="1:19" x14ac:dyDescent="0.25">
      <c r="A255" s="2">
        <v>14</v>
      </c>
      <c r="B255" s="2">
        <v>7</v>
      </c>
      <c r="C255" s="2" t="s">
        <v>23</v>
      </c>
      <c r="P255" s="13" t="s">
        <v>47</v>
      </c>
      <c r="Q255" s="13" t="s">
        <v>48</v>
      </c>
      <c r="R255" s="13" t="s">
        <v>2</v>
      </c>
    </row>
    <row r="256" spans="1:19" x14ac:dyDescent="0.25">
      <c r="A256" s="2">
        <v>14</v>
      </c>
      <c r="B256" s="2">
        <v>8</v>
      </c>
      <c r="C256" s="2" t="s">
        <v>23</v>
      </c>
      <c r="E256" s="8" t="s">
        <v>34</v>
      </c>
      <c r="F256" s="8" t="s">
        <v>1</v>
      </c>
      <c r="G256" s="8" t="s">
        <v>35</v>
      </c>
      <c r="H256" s="8" t="s">
        <v>2</v>
      </c>
      <c r="I256" s="8" t="s">
        <v>36</v>
      </c>
      <c r="J256" s="8" t="s">
        <v>29</v>
      </c>
      <c r="K256" t="s">
        <v>44</v>
      </c>
      <c r="L256" t="s">
        <v>1</v>
      </c>
      <c r="M256" t="s">
        <v>45</v>
      </c>
      <c r="N256" t="s">
        <v>2</v>
      </c>
      <c r="O256" t="s">
        <v>46</v>
      </c>
      <c r="P256" s="15">
        <f>AVERAGE(P257:P265)</f>
        <v>0.19099662294555556</v>
      </c>
      <c r="Q256" s="15">
        <f>AVERAGE(Q257:Q265)</f>
        <v>0.18689977454777776</v>
      </c>
      <c r="R256" s="15">
        <f>AVERAGE(R257:R265)</f>
        <v>-4.0968483977777796E-3</v>
      </c>
      <c r="S256" s="4">
        <f>R256</f>
        <v>-4.0968483977777796E-3</v>
      </c>
    </row>
    <row r="257" spans="1:18" x14ac:dyDescent="0.25">
      <c r="A257" s="2">
        <v>14</v>
      </c>
      <c r="B257" s="2">
        <v>9</v>
      </c>
      <c r="C257" s="2" t="s">
        <v>23</v>
      </c>
      <c r="D257" s="2">
        <v>3</v>
      </c>
      <c r="E257" s="8" t="s">
        <v>3</v>
      </c>
      <c r="F257" s="12">
        <v>0.456071267</v>
      </c>
      <c r="G257" s="9">
        <v>-4479254.1611050004</v>
      </c>
      <c r="H257" s="10">
        <v>1767.26013400033</v>
      </c>
      <c r="I257" s="11">
        <v>0</v>
      </c>
      <c r="J257" s="8" t="s">
        <v>37</v>
      </c>
      <c r="K257" t="s">
        <v>3</v>
      </c>
      <c r="L257" s="1">
        <v>-0.44802190600000003</v>
      </c>
      <c r="M257">
        <v>4428897.6487800004</v>
      </c>
      <c r="N257">
        <v>1627.61033900082</v>
      </c>
      <c r="O257">
        <v>0</v>
      </c>
      <c r="P257" s="14">
        <f t="shared" ref="P257:P265" si="39">F257</f>
        <v>0.456071267</v>
      </c>
      <c r="Q257" s="14">
        <f t="shared" ref="Q257:Q265" si="40">-1*L257</f>
        <v>0.44802190600000003</v>
      </c>
      <c r="R257" s="14">
        <f>Q257-P257</f>
        <v>-8.0493609999999771E-3</v>
      </c>
    </row>
    <row r="258" spans="1:18" x14ac:dyDescent="0.25">
      <c r="A258" s="2">
        <v>14</v>
      </c>
      <c r="B258" s="2">
        <v>10</v>
      </c>
      <c r="C258" s="2" t="s">
        <v>23</v>
      </c>
      <c r="D258" s="2">
        <v>4</v>
      </c>
      <c r="E258" s="8" t="s">
        <v>4</v>
      </c>
      <c r="F258" s="12">
        <v>-0.103773611</v>
      </c>
      <c r="G258" s="9">
        <v>-4477524.7097549997</v>
      </c>
      <c r="H258" s="10">
        <v>37.808783999644199</v>
      </c>
      <c r="I258" s="11">
        <v>0</v>
      </c>
      <c r="J258" s="8" t="s">
        <v>38</v>
      </c>
      <c r="K258" t="s">
        <v>4</v>
      </c>
      <c r="L258" s="1">
        <v>9.08730445E-2</v>
      </c>
      <c r="M258">
        <v>4427298.6173430001</v>
      </c>
      <c r="N258">
        <v>28.5789020005613</v>
      </c>
      <c r="O258">
        <v>0</v>
      </c>
      <c r="P258" s="14">
        <f t="shared" si="39"/>
        <v>-0.103773611</v>
      </c>
      <c r="Q258" s="14">
        <f t="shared" si="40"/>
        <v>-9.08730445E-2</v>
      </c>
      <c r="R258" s="14">
        <f t="shared" ref="R258:R265" si="41">Q258-P258</f>
        <v>1.2900566500000002E-2</v>
      </c>
    </row>
    <row r="259" spans="1:18" x14ac:dyDescent="0.25">
      <c r="A259" s="2">
        <v>14</v>
      </c>
      <c r="B259" s="2">
        <v>11</v>
      </c>
      <c r="C259" s="2" t="s">
        <v>23</v>
      </c>
      <c r="D259" s="2">
        <v>6</v>
      </c>
      <c r="E259" s="8" t="s">
        <v>5</v>
      </c>
      <c r="F259" s="12">
        <v>-4.2779565899999997E-3</v>
      </c>
      <c r="G259" s="9">
        <v>-4477487.6898269998</v>
      </c>
      <c r="H259" s="10">
        <v>0.78885599970817499</v>
      </c>
      <c r="I259" s="11">
        <v>0.20909</v>
      </c>
      <c r="J259" s="8" t="s">
        <v>38</v>
      </c>
      <c r="K259" t="s">
        <v>5</v>
      </c>
      <c r="L259" s="1">
        <v>-7.4334129300000001E-3</v>
      </c>
      <c r="M259">
        <v>4427272.4731249996</v>
      </c>
      <c r="N259">
        <v>2.4346839999780001</v>
      </c>
      <c r="O259">
        <v>2.734E-2</v>
      </c>
      <c r="P259" s="14">
        <f t="shared" si="39"/>
        <v>-4.2779565899999997E-3</v>
      </c>
      <c r="Q259" s="14">
        <f t="shared" si="40"/>
        <v>7.4334129300000001E-3</v>
      </c>
      <c r="R259" s="14">
        <f t="shared" si="41"/>
        <v>1.1711369520000001E-2</v>
      </c>
    </row>
    <row r="260" spans="1:18" x14ac:dyDescent="0.25">
      <c r="A260" s="2">
        <v>14</v>
      </c>
      <c r="B260" s="2">
        <v>12</v>
      </c>
      <c r="C260" s="2" t="s">
        <v>23</v>
      </c>
      <c r="D260" s="2">
        <v>1</v>
      </c>
      <c r="E260" s="8" t="s">
        <v>6</v>
      </c>
      <c r="F260" s="12">
        <v>0.343989459</v>
      </c>
      <c r="G260" s="9">
        <v>-4478730.3329520002</v>
      </c>
      <c r="H260" s="10">
        <v>1243.43198100011</v>
      </c>
      <c r="I260" s="11">
        <v>0</v>
      </c>
      <c r="J260" s="8" t="s">
        <v>37</v>
      </c>
      <c r="K260" t="s">
        <v>6</v>
      </c>
      <c r="L260" s="1">
        <v>-0.34398945800000003</v>
      </c>
      <c r="M260">
        <v>4428513.4704210004</v>
      </c>
      <c r="N260">
        <v>1243.4319800008</v>
      </c>
      <c r="O260">
        <v>0</v>
      </c>
      <c r="P260" s="14">
        <f t="shared" si="39"/>
        <v>0.343989459</v>
      </c>
      <c r="Q260" s="14">
        <f t="shared" si="40"/>
        <v>0.34398945800000003</v>
      </c>
      <c r="R260" s="14">
        <f t="shared" si="41"/>
        <v>-9.9999997171806854E-10</v>
      </c>
    </row>
    <row r="261" spans="1:18" x14ac:dyDescent="0.25">
      <c r="A261" s="2">
        <v>14</v>
      </c>
      <c r="B261" s="2">
        <v>13</v>
      </c>
      <c r="C261" s="2" t="s">
        <v>23</v>
      </c>
      <c r="D261" s="2">
        <v>5</v>
      </c>
      <c r="E261" s="11" t="s">
        <v>7</v>
      </c>
      <c r="F261" s="12">
        <v>-9.2729709899999999E-2</v>
      </c>
      <c r="G261" s="9">
        <v>-4477530.3338029999</v>
      </c>
      <c r="H261" s="10">
        <v>43.432831999845803</v>
      </c>
      <c r="I261" s="11">
        <v>0</v>
      </c>
      <c r="J261" s="8" t="s">
        <v>38</v>
      </c>
      <c r="K261" t="s">
        <v>7</v>
      </c>
      <c r="L261" s="1">
        <v>8.0299094500000001E-2</v>
      </c>
      <c r="M261">
        <v>4427301.4781280002</v>
      </c>
      <c r="N261">
        <v>31.439687000587501</v>
      </c>
      <c r="O261">
        <v>0</v>
      </c>
      <c r="P261" s="14">
        <f t="shared" si="39"/>
        <v>-9.2729709899999999E-2</v>
      </c>
      <c r="Q261" s="14">
        <f t="shared" si="40"/>
        <v>-8.0299094500000001E-2</v>
      </c>
      <c r="R261" s="14">
        <f t="shared" si="41"/>
        <v>1.2430615399999997E-2</v>
      </c>
    </row>
    <row r="262" spans="1:18" x14ac:dyDescent="0.25">
      <c r="A262" s="2">
        <v>14</v>
      </c>
      <c r="B262" s="2">
        <v>14</v>
      </c>
      <c r="C262" s="2" t="s">
        <v>23</v>
      </c>
      <c r="D262" s="2">
        <v>7</v>
      </c>
      <c r="E262" s="11" t="s">
        <v>8</v>
      </c>
      <c r="F262" s="12">
        <v>0.28927582899999998</v>
      </c>
      <c r="G262" s="9">
        <v>-4478258.75655</v>
      </c>
      <c r="H262" s="10">
        <v>771.85557899996604</v>
      </c>
      <c r="I262" s="11">
        <v>0</v>
      </c>
      <c r="J262" s="8" t="s">
        <v>37</v>
      </c>
      <c r="K262" t="s">
        <v>8</v>
      </c>
      <c r="L262" s="1">
        <v>-0.214465292</v>
      </c>
      <c r="M262">
        <v>4427716.9965859996</v>
      </c>
      <c r="N262">
        <v>446.95814500004002</v>
      </c>
      <c r="O262">
        <v>0</v>
      </c>
      <c r="P262" s="14">
        <f t="shared" si="39"/>
        <v>0.28927582899999998</v>
      </c>
      <c r="Q262" s="14">
        <f t="shared" si="40"/>
        <v>0.214465292</v>
      </c>
      <c r="R262" s="14">
        <f t="shared" si="41"/>
        <v>-7.4810536999999983E-2</v>
      </c>
    </row>
    <row r="263" spans="1:18" x14ac:dyDescent="0.25">
      <c r="A263" s="2">
        <v>14</v>
      </c>
      <c r="B263" s="2">
        <v>15</v>
      </c>
      <c r="C263" s="2" t="s">
        <v>23</v>
      </c>
      <c r="D263" s="2">
        <v>2</v>
      </c>
      <c r="E263" s="11" t="s">
        <v>9</v>
      </c>
      <c r="F263" s="12">
        <v>0.75687185400000001</v>
      </c>
      <c r="G263" s="9">
        <v>-4478331.2124340003</v>
      </c>
      <c r="H263" s="10">
        <v>844.31146300025205</v>
      </c>
      <c r="I263" s="11">
        <v>0</v>
      </c>
      <c r="J263" s="8" t="s">
        <v>37</v>
      </c>
      <c r="K263" t="s">
        <v>9</v>
      </c>
      <c r="L263" s="1">
        <v>-0.75687186799999995</v>
      </c>
      <c r="M263">
        <v>4428114.3499029996</v>
      </c>
      <c r="N263">
        <v>844.31146200001206</v>
      </c>
      <c r="O263">
        <v>0</v>
      </c>
      <c r="P263" s="14">
        <f t="shared" si="39"/>
        <v>0.75687185400000001</v>
      </c>
      <c r="Q263" s="14">
        <f t="shared" si="40"/>
        <v>0.75687186799999995</v>
      </c>
      <c r="R263" s="14">
        <f t="shared" si="41"/>
        <v>1.3999999937119867E-8</v>
      </c>
    </row>
    <row r="264" spans="1:18" x14ac:dyDescent="0.25">
      <c r="A264" s="2">
        <v>14</v>
      </c>
      <c r="B264" s="2">
        <v>16</v>
      </c>
      <c r="C264" s="2" t="s">
        <v>23</v>
      </c>
      <c r="D264" s="2">
        <v>8</v>
      </c>
      <c r="E264" s="11" t="s">
        <v>10</v>
      </c>
      <c r="F264" s="12">
        <v>-0.17959696999999999</v>
      </c>
      <c r="G264" s="9">
        <v>-4477569.4306290001</v>
      </c>
      <c r="H264" s="10">
        <v>82.529657999984906</v>
      </c>
      <c r="I264" s="11">
        <v>0</v>
      </c>
      <c r="J264" s="8" t="s">
        <v>38</v>
      </c>
      <c r="K264" t="s">
        <v>10</v>
      </c>
      <c r="L264" s="1">
        <v>0.17243762600000001</v>
      </c>
      <c r="M264">
        <v>4427346.172758</v>
      </c>
      <c r="N264">
        <v>76.134317000396507</v>
      </c>
      <c r="O264">
        <v>0</v>
      </c>
      <c r="P264" s="14">
        <f t="shared" si="39"/>
        <v>-0.17959696999999999</v>
      </c>
      <c r="Q264" s="14">
        <f t="shared" si="40"/>
        <v>-0.17243762600000001</v>
      </c>
      <c r="R264" s="14">
        <f t="shared" si="41"/>
        <v>7.1593439999999842E-3</v>
      </c>
    </row>
    <row r="265" spans="1:18" x14ac:dyDescent="0.25">
      <c r="A265" s="2">
        <v>14</v>
      </c>
      <c r="B265" s="2">
        <v>17</v>
      </c>
      <c r="C265" s="2" t="s">
        <v>23</v>
      </c>
      <c r="D265" s="2">
        <v>9</v>
      </c>
      <c r="E265" s="11" t="s">
        <v>11</v>
      </c>
      <c r="F265" s="12">
        <v>0.25313944500000002</v>
      </c>
      <c r="G265" s="9">
        <v>-4477592.374206</v>
      </c>
      <c r="H265" s="10">
        <v>105.473234999924</v>
      </c>
      <c r="I265" s="11">
        <v>0</v>
      </c>
      <c r="J265" s="8" t="s">
        <v>37</v>
      </c>
      <c r="K265" t="s">
        <v>11</v>
      </c>
      <c r="L265" s="1">
        <v>-0.25492579900000001</v>
      </c>
      <c r="M265">
        <v>4427376.8929709997</v>
      </c>
      <c r="N265">
        <v>106.854530000127</v>
      </c>
      <c r="O265">
        <v>0</v>
      </c>
      <c r="P265" s="14">
        <f t="shared" si="39"/>
        <v>0.25313944500000002</v>
      </c>
      <c r="Q265" s="14">
        <f t="shared" si="40"/>
        <v>0.25492579900000001</v>
      </c>
      <c r="R265" s="14">
        <f t="shared" si="41"/>
        <v>1.78635399999999E-3</v>
      </c>
    </row>
    <row r="266" spans="1:18" x14ac:dyDescent="0.25">
      <c r="A266" s="2">
        <v>15</v>
      </c>
      <c r="B266" s="2">
        <v>18</v>
      </c>
      <c r="C266" s="2" t="s">
        <v>23</v>
      </c>
    </row>
    <row r="267" spans="1:18" x14ac:dyDescent="0.25">
      <c r="A267" s="2">
        <v>16</v>
      </c>
      <c r="B267" s="2">
        <v>19</v>
      </c>
      <c r="C267" s="2" t="s">
        <v>23</v>
      </c>
    </row>
  </sheetData>
  <sortState ref="A2:P267">
    <sortCondition ref="A2:A267"/>
    <sortCondition ref="B2:B26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7"/>
  <sheetViews>
    <sheetView topLeftCell="H1" workbookViewId="0">
      <selection activeCell="K1" sqref="E1:K1"/>
    </sheetView>
  </sheetViews>
  <sheetFormatPr defaultRowHeight="15" x14ac:dyDescent="0.25"/>
  <cols>
    <col min="1" max="1" width="7.140625" style="2" bestFit="1" customWidth="1"/>
    <col min="2" max="2" width="7.7109375" style="2" bestFit="1" customWidth="1"/>
    <col min="3" max="3" width="20.140625" style="2" bestFit="1" customWidth="1"/>
    <col min="4" max="4" width="9.85546875" style="2" bestFit="1" customWidth="1"/>
    <col min="5" max="5" width="14.140625" style="8" customWidth="1"/>
    <col min="6" max="6" width="20.140625" style="8" bestFit="1" customWidth="1"/>
    <col min="7" max="7" width="23" style="8" bestFit="1" customWidth="1"/>
    <col min="8" max="8" width="10.42578125" style="8" bestFit="1" customWidth="1"/>
    <col min="9" max="9" width="8.28515625" style="8" bestFit="1" customWidth="1"/>
    <col min="10" max="10" width="19.28515625" style="8" bestFit="1" customWidth="1"/>
    <col min="23" max="23" width="14.140625" bestFit="1" customWidth="1"/>
  </cols>
  <sheetData>
    <row r="1" spans="1:24" s="3" customFormat="1" ht="157.5" x14ac:dyDescent="0.4">
      <c r="A1" s="7" t="s">
        <v>25</v>
      </c>
      <c r="B1" s="7" t="s">
        <v>26</v>
      </c>
      <c r="C1" s="7" t="s">
        <v>28</v>
      </c>
      <c r="D1" s="7" t="s">
        <v>27</v>
      </c>
      <c r="E1" s="19" t="s">
        <v>77</v>
      </c>
      <c r="F1" s="20"/>
      <c r="G1" s="20"/>
      <c r="H1" s="20"/>
      <c r="I1" s="20"/>
      <c r="J1" s="20"/>
      <c r="K1" s="21" t="s">
        <v>78</v>
      </c>
      <c r="P1" s="13" t="s">
        <v>47</v>
      </c>
      <c r="Q1" s="13" t="s">
        <v>48</v>
      </c>
      <c r="R1" s="13" t="s">
        <v>2</v>
      </c>
    </row>
    <row r="2" spans="1:24" x14ac:dyDescent="0.25">
      <c r="A2" s="2">
        <v>1</v>
      </c>
      <c r="B2" s="2">
        <v>12</v>
      </c>
      <c r="C2" s="2" t="s">
        <v>12</v>
      </c>
      <c r="D2" s="2">
        <v>1</v>
      </c>
      <c r="E2" s="8" t="s">
        <v>6</v>
      </c>
      <c r="F2" s="12">
        <v>0.43723424700000002</v>
      </c>
      <c r="G2" s="9">
        <v>-4534391.8024199996</v>
      </c>
      <c r="H2" s="10">
        <v>1961.8645799998101</v>
      </c>
      <c r="I2" s="11">
        <v>0</v>
      </c>
      <c r="J2" s="8" t="s">
        <v>37</v>
      </c>
      <c r="K2" t="s">
        <v>6</v>
      </c>
      <c r="L2" s="4">
        <v>-0.43723420499999999</v>
      </c>
      <c r="M2">
        <v>4483280.2813720005</v>
      </c>
      <c r="N2">
        <v>1961.86458000075</v>
      </c>
      <c r="O2">
        <v>0</v>
      </c>
      <c r="P2" s="14">
        <f t="shared" ref="P2:P33" si="0">F2</f>
        <v>0.43723424700000002</v>
      </c>
      <c r="Q2" s="14">
        <f t="shared" ref="Q2:Q33" si="1">-1*L2</f>
        <v>0.43723420499999999</v>
      </c>
      <c r="R2" s="14">
        <f t="shared" ref="R2:R33" si="2">Q2-P2</f>
        <v>-4.2000000033404206E-8</v>
      </c>
      <c r="S2" t="str">
        <f>E2</f>
        <v>Clash</v>
      </c>
      <c r="T2" s="4">
        <f>AVERAGE(R2:R15)</f>
        <v>8.071428565197586E-9</v>
      </c>
      <c r="U2">
        <v>1</v>
      </c>
      <c r="W2" t="s">
        <v>6</v>
      </c>
      <c r="X2" s="16">
        <v>8.071428565197586E-9</v>
      </c>
    </row>
    <row r="3" spans="1:24" x14ac:dyDescent="0.25">
      <c r="A3" s="2">
        <v>2</v>
      </c>
      <c r="B3" s="2">
        <v>12</v>
      </c>
      <c r="C3" s="2" t="s">
        <v>13</v>
      </c>
      <c r="D3" s="2">
        <v>1</v>
      </c>
      <c r="E3" s="8" t="s">
        <v>6</v>
      </c>
      <c r="F3" s="12">
        <v>0.36123270099999999</v>
      </c>
      <c r="G3" s="9">
        <v>-5739405.9334939998</v>
      </c>
      <c r="H3" s="10">
        <v>1796.0587980002099</v>
      </c>
      <c r="I3" s="11">
        <v>0</v>
      </c>
      <c r="J3" s="8" t="s">
        <v>37</v>
      </c>
      <c r="K3" t="s">
        <v>6</v>
      </c>
      <c r="L3" s="1">
        <v>-0.36123267399999998</v>
      </c>
      <c r="M3">
        <v>5674078.4425459998</v>
      </c>
      <c r="N3">
        <v>1796.0587969999699</v>
      </c>
      <c r="O3">
        <v>0</v>
      </c>
      <c r="P3" s="14">
        <f t="shared" si="0"/>
        <v>0.36123270099999999</v>
      </c>
      <c r="Q3" s="14">
        <f t="shared" si="1"/>
        <v>0.36123267399999998</v>
      </c>
      <c r="R3" s="14">
        <f t="shared" si="2"/>
        <v>-2.7000000013543968E-8</v>
      </c>
      <c r="S3" t="s">
        <v>49</v>
      </c>
      <c r="T3" t="s">
        <v>49</v>
      </c>
      <c r="U3">
        <v>2</v>
      </c>
      <c r="W3" t="s">
        <v>9</v>
      </c>
      <c r="X3" s="16">
        <v>-2.5714285740401674E-9</v>
      </c>
    </row>
    <row r="4" spans="1:24" x14ac:dyDescent="0.25">
      <c r="A4" s="2">
        <v>3</v>
      </c>
      <c r="B4" s="2">
        <v>12</v>
      </c>
      <c r="C4" s="2" t="s">
        <v>14</v>
      </c>
      <c r="D4" s="2">
        <v>1</v>
      </c>
      <c r="E4" s="8" t="s">
        <v>6</v>
      </c>
      <c r="F4" s="12">
        <v>0.57764547200000005</v>
      </c>
      <c r="G4" s="9">
        <v>-4281387.9769099997</v>
      </c>
      <c r="H4" s="10">
        <v>3836.0458069993101</v>
      </c>
      <c r="I4" s="11">
        <v>0</v>
      </c>
      <c r="J4" s="8" t="s">
        <v>37</v>
      </c>
      <c r="K4" t="s">
        <v>6</v>
      </c>
      <c r="L4" s="1">
        <v>-0.57764548100000002</v>
      </c>
      <c r="M4">
        <v>4232726.1137229996</v>
      </c>
      <c r="N4">
        <v>3836.0458079995501</v>
      </c>
      <c r="O4">
        <v>0</v>
      </c>
      <c r="P4" s="14">
        <f t="shared" si="0"/>
        <v>0.57764547200000005</v>
      </c>
      <c r="Q4" s="14">
        <f t="shared" si="1"/>
        <v>0.57764548100000002</v>
      </c>
      <c r="R4" s="14">
        <f t="shared" si="2"/>
        <v>8.9999999675072218E-9</v>
      </c>
      <c r="S4" t="s">
        <v>49</v>
      </c>
      <c r="T4" t="s">
        <v>49</v>
      </c>
      <c r="U4">
        <v>2</v>
      </c>
      <c r="W4" t="s">
        <v>3</v>
      </c>
      <c r="X4" s="16">
        <v>-2.5397017142857147E-2</v>
      </c>
    </row>
    <row r="5" spans="1:24" x14ac:dyDescent="0.25">
      <c r="A5" s="2">
        <v>4</v>
      </c>
      <c r="B5" s="2">
        <v>12</v>
      </c>
      <c r="C5" s="2" t="s">
        <v>15</v>
      </c>
      <c r="D5" s="2">
        <v>1</v>
      </c>
      <c r="E5" s="8" t="s">
        <v>6</v>
      </c>
      <c r="F5" s="12">
        <v>0.58446460099999997</v>
      </c>
      <c r="G5" s="9">
        <v>-3660531.309008</v>
      </c>
      <c r="H5" s="10">
        <v>3129.6624750001301</v>
      </c>
      <c r="I5" s="11">
        <v>0</v>
      </c>
      <c r="J5" s="8" t="s">
        <v>37</v>
      </c>
      <c r="K5" t="s">
        <v>6</v>
      </c>
      <c r="L5" s="1">
        <v>-0.58446460099999997</v>
      </c>
      <c r="M5">
        <v>3618093.239029</v>
      </c>
      <c r="N5">
        <v>3129.6624750001301</v>
      </c>
      <c r="O5">
        <v>0</v>
      </c>
      <c r="P5" s="14">
        <f t="shared" si="0"/>
        <v>0.58446460099999997</v>
      </c>
      <c r="Q5" s="14">
        <f t="shared" si="1"/>
        <v>0.58446460099999997</v>
      </c>
      <c r="R5" s="14">
        <f t="shared" si="2"/>
        <v>0</v>
      </c>
      <c r="S5" t="s">
        <v>49</v>
      </c>
      <c r="T5" t="s">
        <v>49</v>
      </c>
      <c r="U5">
        <v>2</v>
      </c>
      <c r="W5" t="s">
        <v>4</v>
      </c>
      <c r="X5" s="16">
        <v>1.4420882067142858E-2</v>
      </c>
    </row>
    <row r="6" spans="1:24" x14ac:dyDescent="0.25">
      <c r="A6" s="2">
        <v>5</v>
      </c>
      <c r="B6" s="2">
        <v>12</v>
      </c>
      <c r="C6" s="2" t="s">
        <v>16</v>
      </c>
      <c r="D6" s="2">
        <v>1</v>
      </c>
      <c r="E6" s="8" t="s">
        <v>6</v>
      </c>
      <c r="F6" s="12">
        <v>0.59250485200000003</v>
      </c>
      <c r="G6" s="9">
        <v>-4569056.3198159998</v>
      </c>
      <c r="H6" s="10">
        <v>4563.7901280000797</v>
      </c>
      <c r="I6" s="11">
        <v>0</v>
      </c>
      <c r="J6" s="8" t="s">
        <v>37</v>
      </c>
      <c r="K6" t="s">
        <v>6</v>
      </c>
      <c r="L6" s="1">
        <v>-0.59250486400000002</v>
      </c>
      <c r="M6">
        <v>4518971.746692</v>
      </c>
      <c r="N6">
        <v>4563.7901280000797</v>
      </c>
      <c r="O6">
        <v>0</v>
      </c>
      <c r="P6" s="14">
        <f t="shared" si="0"/>
        <v>0.59250485200000003</v>
      </c>
      <c r="Q6" s="14">
        <f t="shared" si="1"/>
        <v>0.59250486400000002</v>
      </c>
      <c r="R6" s="14">
        <f t="shared" si="2"/>
        <v>1.199999999368373E-8</v>
      </c>
      <c r="S6" t="s">
        <v>49</v>
      </c>
      <c r="T6" t="s">
        <v>49</v>
      </c>
      <c r="U6">
        <v>2</v>
      </c>
      <c r="W6" t="s">
        <v>7</v>
      </c>
      <c r="X6" s="16">
        <v>7.0445486628571436E-3</v>
      </c>
    </row>
    <row r="7" spans="1:24" x14ac:dyDescent="0.25">
      <c r="A7" s="2">
        <v>6</v>
      </c>
      <c r="B7" s="2">
        <v>12</v>
      </c>
      <c r="C7" s="2" t="s">
        <v>17</v>
      </c>
      <c r="D7" s="2">
        <v>1</v>
      </c>
      <c r="E7" s="8" t="s">
        <v>6</v>
      </c>
      <c r="F7" s="12">
        <v>0.42402430600000002</v>
      </c>
      <c r="G7" s="9">
        <v>-4778158.1620810004</v>
      </c>
      <c r="H7" s="10">
        <v>2347.0882370006202</v>
      </c>
      <c r="I7" s="11">
        <v>0</v>
      </c>
      <c r="J7" s="8" t="s">
        <v>37</v>
      </c>
      <c r="K7" t="s">
        <v>6</v>
      </c>
      <c r="L7" s="1">
        <v>-0.424024289</v>
      </c>
      <c r="M7">
        <v>4720223.7152570002</v>
      </c>
      <c r="N7">
        <v>2347.0882379999298</v>
      </c>
      <c r="O7">
        <v>0</v>
      </c>
      <c r="P7" s="14">
        <f t="shared" si="0"/>
        <v>0.42402430600000002</v>
      </c>
      <c r="Q7" s="14">
        <f t="shared" si="1"/>
        <v>0.424024289</v>
      </c>
      <c r="R7" s="14">
        <f t="shared" si="2"/>
        <v>-1.7000000018807526E-8</v>
      </c>
      <c r="S7" t="s">
        <v>49</v>
      </c>
      <c r="T7" t="s">
        <v>49</v>
      </c>
      <c r="U7">
        <v>2</v>
      </c>
      <c r="W7" t="s">
        <v>5</v>
      </c>
      <c r="X7" s="16">
        <v>6.3052988332142849E-3</v>
      </c>
    </row>
    <row r="8" spans="1:24" x14ac:dyDescent="0.25">
      <c r="A8" s="2">
        <v>7</v>
      </c>
      <c r="B8" s="2">
        <v>12</v>
      </c>
      <c r="C8" s="2" t="s">
        <v>18</v>
      </c>
      <c r="D8" s="2">
        <v>1</v>
      </c>
      <c r="E8" s="8" t="s">
        <v>6</v>
      </c>
      <c r="F8" s="12">
        <v>0.52947850799999996</v>
      </c>
      <c r="G8" s="9">
        <v>-4771133.6215779996</v>
      </c>
      <c r="H8" s="10">
        <v>3350.8678909996502</v>
      </c>
      <c r="I8" s="11">
        <v>0</v>
      </c>
      <c r="J8" s="8" t="s">
        <v>37</v>
      </c>
      <c r="K8" t="s">
        <v>6</v>
      </c>
      <c r="L8" s="1">
        <v>-0.52947855899999996</v>
      </c>
      <c r="M8">
        <v>4717189.8593220003</v>
      </c>
      <c r="N8">
        <v>3350.8678919998902</v>
      </c>
      <c r="O8">
        <v>0</v>
      </c>
      <c r="P8" s="14">
        <f t="shared" si="0"/>
        <v>0.52947850799999996</v>
      </c>
      <c r="Q8" s="14">
        <f t="shared" si="1"/>
        <v>0.52947855899999996</v>
      </c>
      <c r="R8" s="14">
        <f t="shared" si="2"/>
        <v>5.1000000000911427E-8</v>
      </c>
      <c r="S8" t="s">
        <v>49</v>
      </c>
      <c r="T8" t="s">
        <v>49</v>
      </c>
      <c r="U8">
        <v>2</v>
      </c>
      <c r="W8" t="s">
        <v>8</v>
      </c>
      <c r="X8" s="16">
        <v>-4.6048107071428569E-2</v>
      </c>
    </row>
    <row r="9" spans="1:24" x14ac:dyDescent="0.25">
      <c r="A9" s="2">
        <v>8</v>
      </c>
      <c r="B9" s="2">
        <v>12</v>
      </c>
      <c r="C9" s="2" t="s">
        <v>19</v>
      </c>
      <c r="D9" s="2">
        <v>1</v>
      </c>
      <c r="E9" s="8" t="s">
        <v>6</v>
      </c>
      <c r="F9" s="12">
        <v>0.61489539999999998</v>
      </c>
      <c r="G9" s="9">
        <v>-3430077.1243509999</v>
      </c>
      <c r="H9" s="10">
        <v>3923.7508490001701</v>
      </c>
      <c r="I9" s="11">
        <v>0</v>
      </c>
      <c r="J9" s="8" t="s">
        <v>37</v>
      </c>
      <c r="K9" t="s">
        <v>6</v>
      </c>
      <c r="L9">
        <v>-0.61489541999999997</v>
      </c>
      <c r="M9">
        <v>3392107.2331110002</v>
      </c>
      <c r="N9">
        <v>3923.7508490001701</v>
      </c>
      <c r="O9">
        <v>0</v>
      </c>
      <c r="P9" s="14">
        <f t="shared" si="0"/>
        <v>0.61489539999999998</v>
      </c>
      <c r="Q9" s="14">
        <f t="shared" si="1"/>
        <v>0.61489541999999997</v>
      </c>
      <c r="R9" s="14">
        <f t="shared" si="2"/>
        <v>1.9999999989472883E-8</v>
      </c>
      <c r="S9" t="s">
        <v>49</v>
      </c>
      <c r="T9" t="s">
        <v>49</v>
      </c>
      <c r="U9">
        <v>2</v>
      </c>
      <c r="W9" t="s">
        <v>10</v>
      </c>
      <c r="X9" s="16">
        <v>3.1030665714285688E-3</v>
      </c>
    </row>
    <row r="10" spans="1:24" x14ac:dyDescent="0.25">
      <c r="A10" s="2">
        <v>9</v>
      </c>
      <c r="B10" s="2">
        <v>12</v>
      </c>
      <c r="C10" s="2" t="s">
        <v>0</v>
      </c>
      <c r="D10" s="2">
        <v>1</v>
      </c>
      <c r="E10" s="8" t="s">
        <v>6</v>
      </c>
      <c r="F10" s="12">
        <v>0.52332290000000004</v>
      </c>
      <c r="G10" s="9">
        <v>-5431300.4049659995</v>
      </c>
      <c r="H10" s="10">
        <v>3770.26182399969</v>
      </c>
      <c r="I10" s="11">
        <v>0</v>
      </c>
      <c r="J10" s="8" t="s">
        <v>37</v>
      </c>
      <c r="K10" t="s">
        <v>6</v>
      </c>
      <c r="L10" s="1">
        <v>-0.52332298600000005</v>
      </c>
      <c r="M10">
        <v>5370017.624264</v>
      </c>
      <c r="N10">
        <v>3770.26182300038</v>
      </c>
      <c r="O10">
        <v>0</v>
      </c>
      <c r="P10" s="14">
        <f t="shared" si="0"/>
        <v>0.52332290000000004</v>
      </c>
      <c r="Q10" s="14">
        <f t="shared" si="1"/>
        <v>0.52332298600000005</v>
      </c>
      <c r="R10" s="14">
        <f t="shared" si="2"/>
        <v>8.6000000010244548E-8</v>
      </c>
      <c r="S10" t="s">
        <v>49</v>
      </c>
      <c r="T10" t="s">
        <v>49</v>
      </c>
      <c r="U10">
        <v>2</v>
      </c>
      <c r="W10" t="s">
        <v>11</v>
      </c>
      <c r="X10" s="16">
        <v>-2.5068418499999843E-4</v>
      </c>
    </row>
    <row r="11" spans="1:24" x14ac:dyDescent="0.25">
      <c r="A11" s="2">
        <v>10</v>
      </c>
      <c r="B11" s="2">
        <v>12</v>
      </c>
      <c r="C11" s="2" t="s">
        <v>20</v>
      </c>
      <c r="D11" s="2">
        <v>1</v>
      </c>
      <c r="E11" s="8" t="s">
        <v>6</v>
      </c>
      <c r="F11" s="12">
        <v>0.37037808999999999</v>
      </c>
      <c r="G11" s="9">
        <v>-5217275.0857859999</v>
      </c>
      <c r="H11" s="10">
        <v>2018.6300210002801</v>
      </c>
      <c r="I11" s="11">
        <v>0</v>
      </c>
      <c r="J11" s="8" t="s">
        <v>37</v>
      </c>
      <c r="K11" t="s">
        <v>6</v>
      </c>
      <c r="L11" s="1">
        <v>-0.37037810100000002</v>
      </c>
      <c r="M11">
        <v>5153495.2165949997</v>
      </c>
      <c r="N11">
        <v>2018.6300219995901</v>
      </c>
      <c r="O11">
        <v>0</v>
      </c>
      <c r="P11" s="14">
        <f t="shared" si="0"/>
        <v>0.37037808999999999</v>
      </c>
      <c r="Q11" s="14">
        <f t="shared" si="1"/>
        <v>0.37037810100000002</v>
      </c>
      <c r="R11" s="14">
        <f t="shared" si="2"/>
        <v>1.1000000021965661E-8</v>
      </c>
      <c r="S11" t="s">
        <v>49</v>
      </c>
      <c r="T11" t="s">
        <v>49</v>
      </c>
      <c r="U11">
        <v>2</v>
      </c>
    </row>
    <row r="12" spans="1:24" x14ac:dyDescent="0.25">
      <c r="A12" s="2">
        <v>11</v>
      </c>
      <c r="B12" s="2">
        <v>12</v>
      </c>
      <c r="C12" s="2" t="s">
        <v>21</v>
      </c>
      <c r="D12" s="2">
        <v>1</v>
      </c>
      <c r="E12" s="8" t="s">
        <v>6</v>
      </c>
      <c r="F12" s="12">
        <v>0.35238879000000001</v>
      </c>
      <c r="G12" s="9">
        <v>-3666248.6876320001</v>
      </c>
      <c r="H12" s="10">
        <v>1415.6161850001599</v>
      </c>
      <c r="I12" s="11">
        <v>0</v>
      </c>
      <c r="J12" s="8" t="s">
        <v>37</v>
      </c>
      <c r="K12" t="s">
        <v>6</v>
      </c>
      <c r="L12">
        <v>-0.35238878000000001</v>
      </c>
      <c r="M12">
        <v>3619911.342011</v>
      </c>
      <c r="N12">
        <v>1415.6161850001599</v>
      </c>
      <c r="O12">
        <v>0</v>
      </c>
      <c r="P12" s="14">
        <f t="shared" si="0"/>
        <v>0.35238879000000001</v>
      </c>
      <c r="Q12" s="14">
        <f t="shared" si="1"/>
        <v>0.35238878000000001</v>
      </c>
      <c r="R12" s="14">
        <f t="shared" si="2"/>
        <v>-9.9999999947364415E-9</v>
      </c>
      <c r="S12" t="s">
        <v>49</v>
      </c>
      <c r="T12" t="s">
        <v>49</v>
      </c>
      <c r="U12">
        <v>2</v>
      </c>
    </row>
    <row r="13" spans="1:24" x14ac:dyDescent="0.25">
      <c r="A13" s="2">
        <v>12</v>
      </c>
      <c r="B13" s="2">
        <v>12</v>
      </c>
      <c r="C13" s="2" t="s">
        <v>22</v>
      </c>
      <c r="D13" s="2">
        <v>1</v>
      </c>
      <c r="E13" s="8" t="s">
        <v>6</v>
      </c>
      <c r="F13" s="12">
        <v>0.52300983000000001</v>
      </c>
      <c r="G13" s="9">
        <v>-3427623.9717979999</v>
      </c>
      <c r="H13" s="10">
        <v>2476.47388699976</v>
      </c>
      <c r="I13" s="11">
        <v>0</v>
      </c>
      <c r="J13" s="8" t="s">
        <v>37</v>
      </c>
      <c r="K13" t="s">
        <v>6</v>
      </c>
      <c r="L13">
        <v>-0.52300981999999996</v>
      </c>
      <c r="M13">
        <v>3385877.7276389999</v>
      </c>
      <c r="N13">
        <v>2476.47388699976</v>
      </c>
      <c r="O13">
        <v>0</v>
      </c>
      <c r="P13" s="14">
        <f t="shared" si="0"/>
        <v>0.52300983000000001</v>
      </c>
      <c r="Q13" s="14">
        <f t="shared" si="1"/>
        <v>0.52300981999999996</v>
      </c>
      <c r="R13" s="14">
        <f t="shared" si="2"/>
        <v>-1.0000000050247593E-8</v>
      </c>
      <c r="S13" t="s">
        <v>49</v>
      </c>
      <c r="T13" t="s">
        <v>49</v>
      </c>
      <c r="U13">
        <v>2</v>
      </c>
    </row>
    <row r="14" spans="1:24" x14ac:dyDescent="0.25">
      <c r="A14" s="2">
        <v>13</v>
      </c>
      <c r="B14" s="2">
        <v>12</v>
      </c>
      <c r="C14" s="2" t="s">
        <v>24</v>
      </c>
      <c r="D14" s="2">
        <v>1</v>
      </c>
      <c r="E14" s="8" t="s">
        <v>6</v>
      </c>
      <c r="F14" s="12">
        <v>0.49372655999999998</v>
      </c>
      <c r="G14" s="9">
        <v>-5710926.9304280002</v>
      </c>
      <c r="H14" s="10">
        <v>3905.1725620003399</v>
      </c>
      <c r="I14" s="11">
        <v>0</v>
      </c>
      <c r="J14" s="8" t="s">
        <v>37</v>
      </c>
      <c r="K14" t="s">
        <v>6</v>
      </c>
      <c r="L14" s="1">
        <v>-0.49372659099999999</v>
      </c>
      <c r="M14">
        <v>5639559.493059</v>
      </c>
      <c r="N14">
        <v>3905.1725620003399</v>
      </c>
      <c r="O14">
        <v>0</v>
      </c>
      <c r="P14" s="14">
        <f t="shared" si="0"/>
        <v>0.49372655999999998</v>
      </c>
      <c r="Q14" s="14">
        <f t="shared" si="1"/>
        <v>0.49372659099999999</v>
      </c>
      <c r="R14" s="14">
        <f t="shared" si="2"/>
        <v>3.1000000011438544E-8</v>
      </c>
      <c r="S14" t="s">
        <v>49</v>
      </c>
      <c r="T14" t="s">
        <v>49</v>
      </c>
      <c r="U14">
        <v>2</v>
      </c>
    </row>
    <row r="15" spans="1:24" x14ac:dyDescent="0.25">
      <c r="A15" s="2">
        <v>14</v>
      </c>
      <c r="B15" s="2">
        <v>12</v>
      </c>
      <c r="C15" s="2" t="s">
        <v>23</v>
      </c>
      <c r="D15" s="2">
        <v>1</v>
      </c>
      <c r="E15" s="8" t="s">
        <v>6</v>
      </c>
      <c r="F15" s="12">
        <v>0.343989459</v>
      </c>
      <c r="G15" s="9">
        <v>-4478730.3329520002</v>
      </c>
      <c r="H15" s="10">
        <v>1243.43198100011</v>
      </c>
      <c r="I15" s="11">
        <v>0</v>
      </c>
      <c r="J15" s="8" t="s">
        <v>37</v>
      </c>
      <c r="K15" t="s">
        <v>6</v>
      </c>
      <c r="L15" s="1">
        <v>-0.34398945800000003</v>
      </c>
      <c r="M15">
        <v>4428513.4704210004</v>
      </c>
      <c r="N15">
        <v>1243.4319800008</v>
      </c>
      <c r="O15">
        <v>0</v>
      </c>
      <c r="P15" s="14">
        <f t="shared" si="0"/>
        <v>0.343989459</v>
      </c>
      <c r="Q15" s="14">
        <f t="shared" si="1"/>
        <v>0.34398945800000003</v>
      </c>
      <c r="R15" s="14">
        <f t="shared" si="2"/>
        <v>-9.9999997171806854E-10</v>
      </c>
      <c r="S15" t="s">
        <v>49</v>
      </c>
      <c r="T15" t="s">
        <v>49</v>
      </c>
      <c r="U15">
        <v>2</v>
      </c>
    </row>
    <row r="16" spans="1:24" x14ac:dyDescent="0.25">
      <c r="A16" s="2">
        <v>1</v>
      </c>
      <c r="B16" s="2">
        <v>15</v>
      </c>
      <c r="C16" s="2" t="s">
        <v>12</v>
      </c>
      <c r="D16" s="2">
        <v>2</v>
      </c>
      <c r="E16" s="11" t="s">
        <v>9</v>
      </c>
      <c r="F16" s="12">
        <v>1.09923668</v>
      </c>
      <c r="G16" s="9">
        <v>-4533980.7810939997</v>
      </c>
      <c r="H16" s="10">
        <v>1550.8432539999401</v>
      </c>
      <c r="I16" s="11">
        <v>0</v>
      </c>
      <c r="J16" s="8" t="s">
        <v>37</v>
      </c>
      <c r="K16" t="s">
        <v>9</v>
      </c>
      <c r="L16" s="4">
        <v>-1.0992365799999999</v>
      </c>
      <c r="M16">
        <v>4482869.2600450004</v>
      </c>
      <c r="N16">
        <v>1550.8432530006301</v>
      </c>
      <c r="O16">
        <v>0</v>
      </c>
      <c r="P16" s="14">
        <f t="shared" si="0"/>
        <v>1.09923668</v>
      </c>
      <c r="Q16" s="14">
        <f t="shared" si="1"/>
        <v>1.0992365799999999</v>
      </c>
      <c r="R16" s="14">
        <f t="shared" si="2"/>
        <v>-1.0000000005838672E-7</v>
      </c>
      <c r="S16" t="str">
        <f t="shared" ref="S16" si="3">E16</f>
        <v>IambicClash</v>
      </c>
      <c r="T16" s="4">
        <f t="shared" ref="T16" si="4">AVERAGE(R16:R29)</f>
        <v>-2.5714285740401674E-9</v>
      </c>
      <c r="U16">
        <v>1</v>
      </c>
    </row>
    <row r="17" spans="1:21" x14ac:dyDescent="0.25">
      <c r="A17" s="2">
        <v>2</v>
      </c>
      <c r="B17" s="2">
        <v>15</v>
      </c>
      <c r="C17" s="2" t="s">
        <v>13</v>
      </c>
      <c r="D17" s="2">
        <v>2</v>
      </c>
      <c r="E17" s="11" t="s">
        <v>9</v>
      </c>
      <c r="F17" s="12">
        <v>0.678712223</v>
      </c>
      <c r="G17" s="9">
        <v>-5738588.8365500001</v>
      </c>
      <c r="H17" s="10">
        <v>978.96185400057504</v>
      </c>
      <c r="I17" s="11">
        <v>0</v>
      </c>
      <c r="J17" s="8" t="s">
        <v>37</v>
      </c>
      <c r="K17" t="s">
        <v>9</v>
      </c>
      <c r="L17" s="1">
        <v>-0.67871216199999995</v>
      </c>
      <c r="M17">
        <v>5673261.3456030004</v>
      </c>
      <c r="N17">
        <v>978.96185400057504</v>
      </c>
      <c r="O17">
        <v>0</v>
      </c>
      <c r="P17" s="14">
        <f t="shared" si="0"/>
        <v>0.678712223</v>
      </c>
      <c r="Q17" s="14">
        <f t="shared" si="1"/>
        <v>0.67871216199999995</v>
      </c>
      <c r="R17" s="14">
        <f t="shared" si="2"/>
        <v>-6.100000005115902E-8</v>
      </c>
      <c r="S17" t="s">
        <v>49</v>
      </c>
      <c r="T17" t="s">
        <v>49</v>
      </c>
      <c r="U17">
        <v>2</v>
      </c>
    </row>
    <row r="18" spans="1:21" x14ac:dyDescent="0.25">
      <c r="A18" s="2">
        <v>3</v>
      </c>
      <c r="B18" s="2">
        <v>15</v>
      </c>
      <c r="C18" s="2" t="s">
        <v>14</v>
      </c>
      <c r="D18" s="2">
        <v>2</v>
      </c>
      <c r="E18" s="11" t="s">
        <v>9</v>
      </c>
      <c r="F18" s="12">
        <v>0.75511610200000001</v>
      </c>
      <c r="G18" s="9">
        <v>-4278217.356005</v>
      </c>
      <c r="H18" s="10">
        <v>665.42490199953295</v>
      </c>
      <c r="I18" s="11">
        <v>0</v>
      </c>
      <c r="J18" s="8" t="s">
        <v>37</v>
      </c>
      <c r="K18" t="s">
        <v>9</v>
      </c>
      <c r="L18" s="1">
        <v>-0.75511614400000004</v>
      </c>
      <c r="M18">
        <v>4229555.4928169996</v>
      </c>
      <c r="N18">
        <v>665.42490199953295</v>
      </c>
      <c r="O18">
        <v>0</v>
      </c>
      <c r="P18" s="14">
        <f t="shared" si="0"/>
        <v>0.75511610200000001</v>
      </c>
      <c r="Q18" s="14">
        <f t="shared" si="1"/>
        <v>0.75511614400000004</v>
      </c>
      <c r="R18" s="14">
        <f t="shared" si="2"/>
        <v>4.2000000033404206E-8</v>
      </c>
      <c r="S18" t="s">
        <v>49</v>
      </c>
      <c r="T18" t="s">
        <v>49</v>
      </c>
      <c r="U18">
        <v>2</v>
      </c>
    </row>
    <row r="19" spans="1:21" x14ac:dyDescent="0.25">
      <c r="A19" s="2">
        <v>4</v>
      </c>
      <c r="B19" s="2">
        <v>15</v>
      </c>
      <c r="C19" s="2" t="s">
        <v>15</v>
      </c>
      <c r="D19" s="2">
        <v>2</v>
      </c>
      <c r="E19" s="11" t="s">
        <v>9</v>
      </c>
      <c r="F19" s="12">
        <v>0.88999990600000001</v>
      </c>
      <c r="G19" s="9">
        <v>-3658203.6537330002</v>
      </c>
      <c r="H19" s="10">
        <v>802.00720000034198</v>
      </c>
      <c r="I19" s="11">
        <v>0</v>
      </c>
      <c r="J19" s="8" t="s">
        <v>37</v>
      </c>
      <c r="K19" t="s">
        <v>9</v>
      </c>
      <c r="L19" s="1">
        <v>-0.88999970500000003</v>
      </c>
      <c r="M19">
        <v>3615765.5837539998</v>
      </c>
      <c r="N19">
        <v>802.00719999987598</v>
      </c>
      <c r="O19">
        <v>0</v>
      </c>
      <c r="P19" s="14">
        <f t="shared" si="0"/>
        <v>0.88999990600000001</v>
      </c>
      <c r="Q19" s="14">
        <f t="shared" si="1"/>
        <v>0.88999970500000003</v>
      </c>
      <c r="R19" s="14">
        <f t="shared" si="2"/>
        <v>-2.009999999774692E-7</v>
      </c>
      <c r="S19" t="s">
        <v>49</v>
      </c>
      <c r="T19" t="s">
        <v>49</v>
      </c>
      <c r="U19">
        <v>2</v>
      </c>
    </row>
    <row r="20" spans="1:21" x14ac:dyDescent="0.25">
      <c r="A20" s="2">
        <v>5</v>
      </c>
      <c r="B20" s="2">
        <v>15</v>
      </c>
      <c r="C20" s="2" t="s">
        <v>16</v>
      </c>
      <c r="D20" s="2">
        <v>2</v>
      </c>
      <c r="E20" s="11" t="s">
        <v>9</v>
      </c>
      <c r="F20" s="12">
        <v>0.84732284999999996</v>
      </c>
      <c r="G20" s="9">
        <v>-4565249.0032329997</v>
      </c>
      <c r="H20" s="10">
        <v>756.47354499995697</v>
      </c>
      <c r="I20" s="11">
        <v>0</v>
      </c>
      <c r="J20" s="8" t="s">
        <v>37</v>
      </c>
      <c r="K20" t="s">
        <v>9</v>
      </c>
      <c r="L20" s="1">
        <v>-0.84732285299999999</v>
      </c>
      <c r="M20">
        <v>4515164.4301089998</v>
      </c>
      <c r="N20">
        <v>756.47354499995697</v>
      </c>
      <c r="O20">
        <v>0</v>
      </c>
      <c r="P20" s="14">
        <f t="shared" si="0"/>
        <v>0.84732284999999996</v>
      </c>
      <c r="Q20" s="14">
        <f t="shared" si="1"/>
        <v>0.84732285299999999</v>
      </c>
      <c r="R20" s="14">
        <f t="shared" si="2"/>
        <v>3.0000000261765081E-9</v>
      </c>
      <c r="S20" t="s">
        <v>49</v>
      </c>
      <c r="T20" t="s">
        <v>49</v>
      </c>
      <c r="U20">
        <v>2</v>
      </c>
    </row>
    <row r="21" spans="1:21" x14ac:dyDescent="0.25">
      <c r="A21" s="2">
        <v>6</v>
      </c>
      <c r="B21" s="2">
        <v>15</v>
      </c>
      <c r="C21" s="2" t="s">
        <v>17</v>
      </c>
      <c r="D21" s="2">
        <v>2</v>
      </c>
      <c r="E21" s="11" t="s">
        <v>9</v>
      </c>
      <c r="F21" s="12">
        <v>0.84011191699999999</v>
      </c>
      <c r="G21" s="9">
        <v>-4776866.83586</v>
      </c>
      <c r="H21" s="10">
        <v>1055.76201600022</v>
      </c>
      <c r="I21" s="11">
        <v>0</v>
      </c>
      <c r="J21" s="8" t="s">
        <v>37</v>
      </c>
      <c r="K21" t="s">
        <v>9</v>
      </c>
      <c r="L21" s="1">
        <v>-0.84011206500000002</v>
      </c>
      <c r="M21">
        <v>4718932.3890359998</v>
      </c>
      <c r="N21">
        <v>1055.76201699953</v>
      </c>
      <c r="O21">
        <v>0</v>
      </c>
      <c r="P21" s="14">
        <f t="shared" si="0"/>
        <v>0.84011191699999999</v>
      </c>
      <c r="Q21" s="14">
        <f t="shared" si="1"/>
        <v>0.84011206500000002</v>
      </c>
      <c r="R21" s="14">
        <f t="shared" si="2"/>
        <v>1.4800000003312164E-7</v>
      </c>
      <c r="S21" t="s">
        <v>49</v>
      </c>
      <c r="T21" t="s">
        <v>49</v>
      </c>
      <c r="U21">
        <v>2</v>
      </c>
    </row>
    <row r="22" spans="1:21" x14ac:dyDescent="0.25">
      <c r="A22" s="2">
        <v>7</v>
      </c>
      <c r="B22" s="2">
        <v>15</v>
      </c>
      <c r="C22" s="2" t="s">
        <v>18</v>
      </c>
      <c r="D22" s="2">
        <v>2</v>
      </c>
      <c r="E22" s="11" t="s">
        <v>9</v>
      </c>
      <c r="F22" s="12">
        <v>0.92978474700000002</v>
      </c>
      <c r="G22" s="9">
        <v>-4768939.6160859996</v>
      </c>
      <c r="H22" s="10">
        <v>1156.86239899974</v>
      </c>
      <c r="I22" s="11">
        <v>0</v>
      </c>
      <c r="J22" s="8" t="s">
        <v>37</v>
      </c>
      <c r="K22" t="s">
        <v>9</v>
      </c>
      <c r="L22" s="1">
        <v>-0.92978498300000001</v>
      </c>
      <c r="M22">
        <v>4714995.8538290001</v>
      </c>
      <c r="N22">
        <v>1156.86239899974</v>
      </c>
      <c r="O22">
        <v>0</v>
      </c>
      <c r="P22" s="14">
        <f t="shared" si="0"/>
        <v>0.92978474700000002</v>
      </c>
      <c r="Q22" s="14">
        <f t="shared" si="1"/>
        <v>0.92978498300000001</v>
      </c>
      <c r="R22" s="14">
        <f t="shared" si="2"/>
        <v>2.3599999998680232E-7</v>
      </c>
      <c r="S22" t="s">
        <v>49</v>
      </c>
      <c r="T22" t="s">
        <v>49</v>
      </c>
      <c r="U22">
        <v>2</v>
      </c>
    </row>
    <row r="23" spans="1:21" x14ac:dyDescent="0.25">
      <c r="A23" s="2">
        <v>8</v>
      </c>
      <c r="B23" s="2">
        <v>15</v>
      </c>
      <c r="C23" s="2" t="s">
        <v>19</v>
      </c>
      <c r="D23" s="2">
        <v>2</v>
      </c>
      <c r="E23" s="11" t="s">
        <v>9</v>
      </c>
      <c r="F23" s="12">
        <v>0.95084473999999997</v>
      </c>
      <c r="G23" s="9">
        <v>-3426850.532164</v>
      </c>
      <c r="H23" s="10">
        <v>697.15866200020503</v>
      </c>
      <c r="I23" s="11">
        <v>0</v>
      </c>
      <c r="J23" s="8" t="s">
        <v>37</v>
      </c>
      <c r="K23" t="s">
        <v>9</v>
      </c>
      <c r="L23">
        <v>-0.95084484999999996</v>
      </c>
      <c r="M23">
        <v>3388880.6409240002</v>
      </c>
      <c r="N23">
        <v>697.15866200020503</v>
      </c>
      <c r="O23">
        <v>0</v>
      </c>
      <c r="P23" s="14">
        <f t="shared" si="0"/>
        <v>0.95084473999999997</v>
      </c>
      <c r="Q23" s="14">
        <f t="shared" si="1"/>
        <v>0.95084484999999996</v>
      </c>
      <c r="R23" s="14">
        <f t="shared" si="2"/>
        <v>1.0999999999761201E-7</v>
      </c>
      <c r="S23" t="s">
        <v>49</v>
      </c>
      <c r="T23" t="s">
        <v>49</v>
      </c>
      <c r="U23">
        <v>2</v>
      </c>
    </row>
    <row r="24" spans="1:21" x14ac:dyDescent="0.25">
      <c r="A24" s="2">
        <v>9</v>
      </c>
      <c r="B24" s="2">
        <v>15</v>
      </c>
      <c r="C24" s="2" t="s">
        <v>0</v>
      </c>
      <c r="D24" s="2">
        <v>2</v>
      </c>
      <c r="E24" s="11" t="s">
        <v>9</v>
      </c>
      <c r="F24" s="12">
        <v>0.43435670999999998</v>
      </c>
      <c r="G24" s="9">
        <v>-5427823.1184710003</v>
      </c>
      <c r="H24" s="10">
        <v>292.97532900050197</v>
      </c>
      <c r="I24" s="11">
        <v>0</v>
      </c>
      <c r="J24" s="8" t="s">
        <v>37</v>
      </c>
      <c r="K24" t="s">
        <v>9</v>
      </c>
      <c r="L24" s="1">
        <v>-0.434356727</v>
      </c>
      <c r="M24">
        <v>5366540.3377689999</v>
      </c>
      <c r="N24">
        <v>292.97532800026198</v>
      </c>
      <c r="O24">
        <v>0</v>
      </c>
      <c r="P24" s="14">
        <f t="shared" si="0"/>
        <v>0.43435670999999998</v>
      </c>
      <c r="Q24" s="14">
        <f t="shared" si="1"/>
        <v>0.434356727</v>
      </c>
      <c r="R24" s="14">
        <f t="shared" si="2"/>
        <v>1.7000000018807526E-8</v>
      </c>
      <c r="S24" t="s">
        <v>49</v>
      </c>
      <c r="T24" t="s">
        <v>49</v>
      </c>
      <c r="U24">
        <v>2</v>
      </c>
    </row>
    <row r="25" spans="1:21" x14ac:dyDescent="0.25">
      <c r="A25" s="2">
        <v>10</v>
      </c>
      <c r="B25" s="2">
        <v>15</v>
      </c>
      <c r="C25" s="2" t="s">
        <v>20</v>
      </c>
      <c r="D25" s="2">
        <v>2</v>
      </c>
      <c r="E25" s="11" t="s">
        <v>9</v>
      </c>
      <c r="F25" s="12">
        <v>0.63701770000000002</v>
      </c>
      <c r="G25" s="9">
        <v>-5215851.3184000002</v>
      </c>
      <c r="H25" s="10">
        <v>594.86263500060795</v>
      </c>
      <c r="I25" s="11">
        <v>0</v>
      </c>
      <c r="J25" s="8" t="s">
        <v>37</v>
      </c>
      <c r="K25" t="s">
        <v>9</v>
      </c>
      <c r="L25" s="1">
        <v>-0.637017465</v>
      </c>
      <c r="M25">
        <v>5152071.4492079997</v>
      </c>
      <c r="N25">
        <v>594.86263499967697</v>
      </c>
      <c r="O25">
        <v>0</v>
      </c>
      <c r="P25" s="14">
        <f t="shared" si="0"/>
        <v>0.63701770000000002</v>
      </c>
      <c r="Q25" s="14">
        <f t="shared" si="1"/>
        <v>0.637017465</v>
      </c>
      <c r="R25" s="14">
        <f t="shared" si="2"/>
        <v>-2.3500000001508425E-7</v>
      </c>
      <c r="S25" t="s">
        <v>49</v>
      </c>
      <c r="T25" t="s">
        <v>49</v>
      </c>
      <c r="U25">
        <v>2</v>
      </c>
    </row>
    <row r="26" spans="1:21" x14ac:dyDescent="0.25">
      <c r="A26" s="2">
        <v>11</v>
      </c>
      <c r="B26" s="2">
        <v>15</v>
      </c>
      <c r="C26" s="2" t="s">
        <v>21</v>
      </c>
      <c r="D26" s="2">
        <v>2</v>
      </c>
      <c r="E26" s="11" t="s">
        <v>9</v>
      </c>
      <c r="F26" s="12">
        <v>0.71104997999999997</v>
      </c>
      <c r="G26" s="9">
        <v>-3665236.6745569999</v>
      </c>
      <c r="H26" s="10">
        <v>403.60311000002503</v>
      </c>
      <c r="I26" s="11">
        <v>0</v>
      </c>
      <c r="J26" s="8" t="s">
        <v>37</v>
      </c>
      <c r="K26" t="s">
        <v>9</v>
      </c>
      <c r="L26">
        <v>-0.71104990999999995</v>
      </c>
      <c r="M26">
        <v>3618899.3289359999</v>
      </c>
      <c r="N26">
        <v>403.60311000002503</v>
      </c>
      <c r="O26">
        <v>0</v>
      </c>
      <c r="P26" s="14">
        <f t="shared" si="0"/>
        <v>0.71104997999999997</v>
      </c>
      <c r="Q26" s="14">
        <f t="shared" si="1"/>
        <v>0.71104990999999995</v>
      </c>
      <c r="R26" s="14">
        <f t="shared" si="2"/>
        <v>-7.0000000018666242E-8</v>
      </c>
      <c r="S26" t="s">
        <v>49</v>
      </c>
      <c r="T26" t="s">
        <v>49</v>
      </c>
      <c r="U26">
        <v>2</v>
      </c>
    </row>
    <row r="27" spans="1:21" x14ac:dyDescent="0.25">
      <c r="A27" s="2">
        <v>12</v>
      </c>
      <c r="B27" s="2">
        <v>15</v>
      </c>
      <c r="C27" s="2" t="s">
        <v>22</v>
      </c>
      <c r="D27" s="2">
        <v>2</v>
      </c>
      <c r="E27" s="11" t="s">
        <v>9</v>
      </c>
      <c r="F27" s="12">
        <v>0.66942513000000003</v>
      </c>
      <c r="G27" s="9">
        <v>-3425522.541346</v>
      </c>
      <c r="H27" s="10">
        <v>375.043434999883</v>
      </c>
      <c r="I27" s="11">
        <v>0</v>
      </c>
      <c r="J27" s="8" t="s">
        <v>37</v>
      </c>
      <c r="K27" t="s">
        <v>9</v>
      </c>
      <c r="L27">
        <v>-0.66942500000000005</v>
      </c>
      <c r="M27">
        <v>3383776.297187</v>
      </c>
      <c r="N27">
        <v>375.043434999883</v>
      </c>
      <c r="O27">
        <v>0</v>
      </c>
      <c r="P27" s="14">
        <f t="shared" si="0"/>
        <v>0.66942513000000003</v>
      </c>
      <c r="Q27" s="14">
        <f t="shared" si="1"/>
        <v>0.66942500000000005</v>
      </c>
      <c r="R27" s="14">
        <f t="shared" si="2"/>
        <v>-1.2999999998708489E-7</v>
      </c>
      <c r="S27" t="s">
        <v>49</v>
      </c>
      <c r="T27" t="s">
        <v>49</v>
      </c>
      <c r="U27">
        <v>2</v>
      </c>
    </row>
    <row r="28" spans="1:21" x14ac:dyDescent="0.25">
      <c r="A28" s="2">
        <v>13</v>
      </c>
      <c r="B28" s="2">
        <v>15</v>
      </c>
      <c r="C28" s="2" t="s">
        <v>24</v>
      </c>
      <c r="D28" s="2">
        <v>2</v>
      </c>
      <c r="E28" s="11" t="s">
        <v>9</v>
      </c>
      <c r="F28" s="12">
        <v>0.65486259999999996</v>
      </c>
      <c r="G28" s="9">
        <v>-5707732.2555489996</v>
      </c>
      <c r="H28" s="10">
        <v>710.49768299981895</v>
      </c>
      <c r="I28" s="11">
        <v>0</v>
      </c>
      <c r="J28" s="8" t="s">
        <v>37</v>
      </c>
      <c r="K28" t="s">
        <v>9</v>
      </c>
      <c r="L28" s="1">
        <v>-0.654862791</v>
      </c>
      <c r="M28">
        <v>5636364.8181800004</v>
      </c>
      <c r="N28">
        <v>710.49768300075004</v>
      </c>
      <c r="O28">
        <v>0</v>
      </c>
      <c r="P28" s="14">
        <f t="shared" si="0"/>
        <v>0.65486259999999996</v>
      </c>
      <c r="Q28" s="14">
        <f t="shared" si="1"/>
        <v>0.654862791</v>
      </c>
      <c r="R28" s="14">
        <f t="shared" si="2"/>
        <v>1.9100000003824391E-7</v>
      </c>
      <c r="S28" t="s">
        <v>49</v>
      </c>
      <c r="T28" t="s">
        <v>49</v>
      </c>
      <c r="U28">
        <v>2</v>
      </c>
    </row>
    <row r="29" spans="1:21" x14ac:dyDescent="0.25">
      <c r="A29" s="2">
        <v>14</v>
      </c>
      <c r="B29" s="2">
        <v>15</v>
      </c>
      <c r="C29" s="2" t="s">
        <v>23</v>
      </c>
      <c r="D29" s="2">
        <v>2</v>
      </c>
      <c r="E29" s="11" t="s">
        <v>9</v>
      </c>
      <c r="F29" s="12">
        <v>0.75687185400000001</v>
      </c>
      <c r="G29" s="9">
        <v>-4478331.2124340003</v>
      </c>
      <c r="H29" s="10">
        <v>844.31146300025205</v>
      </c>
      <c r="I29" s="11">
        <v>0</v>
      </c>
      <c r="J29" s="8" t="s">
        <v>37</v>
      </c>
      <c r="K29" t="s">
        <v>9</v>
      </c>
      <c r="L29" s="1">
        <v>-0.75687186799999995</v>
      </c>
      <c r="M29">
        <v>4428114.3499029996</v>
      </c>
      <c r="N29">
        <v>844.31146200001206</v>
      </c>
      <c r="O29">
        <v>0</v>
      </c>
      <c r="P29" s="14">
        <f t="shared" si="0"/>
        <v>0.75687185400000001</v>
      </c>
      <c r="Q29" s="14">
        <f t="shared" si="1"/>
        <v>0.75687186799999995</v>
      </c>
      <c r="R29" s="14">
        <f t="shared" si="2"/>
        <v>1.3999999937119867E-8</v>
      </c>
      <c r="S29" t="s">
        <v>49</v>
      </c>
      <c r="T29" t="s">
        <v>49</v>
      </c>
      <c r="U29">
        <v>2</v>
      </c>
    </row>
    <row r="30" spans="1:21" x14ac:dyDescent="0.25">
      <c r="A30" s="2">
        <v>1</v>
      </c>
      <c r="B30" s="2">
        <v>9</v>
      </c>
      <c r="C30" s="2" t="s">
        <v>12</v>
      </c>
      <c r="D30" s="2">
        <v>3</v>
      </c>
      <c r="E30" s="8" t="s">
        <v>3</v>
      </c>
      <c r="F30" s="12">
        <v>0.394818893</v>
      </c>
      <c r="G30" s="9">
        <v>-4533521.0567899998</v>
      </c>
      <c r="H30" s="10">
        <v>1091.1189500000301</v>
      </c>
      <c r="I30" s="11">
        <v>0</v>
      </c>
      <c r="J30" s="8" t="s">
        <v>37</v>
      </c>
      <c r="K30" t="s">
        <v>3</v>
      </c>
      <c r="L30" s="4">
        <v>-0.38324533999999999</v>
      </c>
      <c r="M30">
        <v>4482297.1212990005</v>
      </c>
      <c r="N30">
        <v>978.704507000744</v>
      </c>
      <c r="O30">
        <v>0</v>
      </c>
      <c r="P30" s="14">
        <f t="shared" si="0"/>
        <v>0.394818893</v>
      </c>
      <c r="Q30" s="14">
        <f t="shared" si="1"/>
        <v>0.38324533999999999</v>
      </c>
      <c r="R30" s="14">
        <f t="shared" si="2"/>
        <v>-1.1573553000000014E-2</v>
      </c>
      <c r="S30" t="str">
        <f t="shared" ref="S30" si="5">E30</f>
        <v>3+Cons</v>
      </c>
      <c r="T30" s="4">
        <f t="shared" ref="T30" si="6">AVERAGE(R30:R43)</f>
        <v>-2.5397017142857147E-2</v>
      </c>
      <c r="U30">
        <v>1</v>
      </c>
    </row>
    <row r="31" spans="1:21" x14ac:dyDescent="0.25">
      <c r="A31" s="2">
        <v>2</v>
      </c>
      <c r="B31" s="2">
        <v>9</v>
      </c>
      <c r="C31" s="2" t="s">
        <v>13</v>
      </c>
      <c r="D31" s="2">
        <v>3</v>
      </c>
      <c r="E31" s="8" t="s">
        <v>3</v>
      </c>
      <c r="F31" s="12">
        <v>0.48561237899999998</v>
      </c>
      <c r="G31" s="9">
        <v>-5740332.3488440001</v>
      </c>
      <c r="H31" s="10">
        <v>2722.47414800059</v>
      </c>
      <c r="I31" s="11">
        <v>0</v>
      </c>
      <c r="J31" s="8" t="s">
        <v>37</v>
      </c>
      <c r="K31" t="s">
        <v>3</v>
      </c>
      <c r="L31" s="1">
        <v>-0.47732395700000002</v>
      </c>
      <c r="M31">
        <v>5674786.519723</v>
      </c>
      <c r="N31">
        <v>2504.1359740001999</v>
      </c>
      <c r="O31">
        <v>0</v>
      </c>
      <c r="P31" s="14">
        <f t="shared" si="0"/>
        <v>0.48561237899999998</v>
      </c>
      <c r="Q31" s="14">
        <f t="shared" si="1"/>
        <v>0.47732395700000002</v>
      </c>
      <c r="R31" s="14">
        <f t="shared" si="2"/>
        <v>-8.288421999999962E-3</v>
      </c>
      <c r="S31" t="s">
        <v>49</v>
      </c>
      <c r="T31" t="s">
        <v>49</v>
      </c>
      <c r="U31">
        <v>2</v>
      </c>
    </row>
    <row r="32" spans="1:21" x14ac:dyDescent="0.25">
      <c r="A32" s="2">
        <v>3</v>
      </c>
      <c r="B32" s="2">
        <v>9</v>
      </c>
      <c r="C32" s="2" t="s">
        <v>14</v>
      </c>
      <c r="D32" s="2">
        <v>3</v>
      </c>
      <c r="E32" s="8" t="s">
        <v>3</v>
      </c>
      <c r="F32" s="12">
        <v>0.33741854199999999</v>
      </c>
      <c r="G32" s="9">
        <v>-4278391.2502650004</v>
      </c>
      <c r="H32" s="10">
        <v>839.31916199996999</v>
      </c>
      <c r="I32" s="11">
        <v>0</v>
      </c>
      <c r="J32" s="8" t="s">
        <v>37</v>
      </c>
      <c r="K32" t="s">
        <v>3</v>
      </c>
      <c r="L32" s="1">
        <v>-0.30822450400000001</v>
      </c>
      <c r="M32">
        <v>4229554.3075989997</v>
      </c>
      <c r="N32">
        <v>664.23968399967998</v>
      </c>
      <c r="O32">
        <v>0</v>
      </c>
      <c r="P32" s="14">
        <f t="shared" si="0"/>
        <v>0.33741854199999999</v>
      </c>
      <c r="Q32" s="14">
        <f t="shared" si="1"/>
        <v>0.30822450400000001</v>
      </c>
      <c r="R32" s="14">
        <f t="shared" si="2"/>
        <v>-2.9194037999999978E-2</v>
      </c>
      <c r="S32" t="s">
        <v>49</v>
      </c>
      <c r="T32" t="s">
        <v>49</v>
      </c>
      <c r="U32">
        <v>2</v>
      </c>
    </row>
    <row r="33" spans="1:24" x14ac:dyDescent="0.25">
      <c r="A33" s="2">
        <v>4</v>
      </c>
      <c r="B33" s="2">
        <v>9</v>
      </c>
      <c r="C33" s="2" t="s">
        <v>15</v>
      </c>
      <c r="D33" s="2">
        <v>3</v>
      </c>
      <c r="E33" s="8" t="s">
        <v>3</v>
      </c>
      <c r="F33" s="12">
        <v>0.38281222500000001</v>
      </c>
      <c r="G33" s="9">
        <v>-3658433.1429869998</v>
      </c>
      <c r="H33" s="10">
        <v>1031.4964540000001</v>
      </c>
      <c r="I33" s="11">
        <v>0</v>
      </c>
      <c r="J33" s="8" t="s">
        <v>37</v>
      </c>
      <c r="K33" t="s">
        <v>3</v>
      </c>
      <c r="L33" s="1">
        <v>-0.353315675</v>
      </c>
      <c r="M33">
        <v>3615802.0461289999</v>
      </c>
      <c r="N33">
        <v>838.46957499999496</v>
      </c>
      <c r="O33">
        <v>0</v>
      </c>
      <c r="P33" s="14">
        <f t="shared" si="0"/>
        <v>0.38281222500000001</v>
      </c>
      <c r="Q33" s="14">
        <f t="shared" si="1"/>
        <v>0.353315675</v>
      </c>
      <c r="R33" s="14">
        <f t="shared" si="2"/>
        <v>-2.949655000000001E-2</v>
      </c>
      <c r="S33" t="s">
        <v>49</v>
      </c>
      <c r="T33" t="s">
        <v>49</v>
      </c>
      <c r="U33">
        <v>2</v>
      </c>
    </row>
    <row r="34" spans="1:24" x14ac:dyDescent="0.25">
      <c r="A34" s="2">
        <v>5</v>
      </c>
      <c r="B34" s="2">
        <v>9</v>
      </c>
      <c r="C34" s="2" t="s">
        <v>16</v>
      </c>
      <c r="D34" s="2">
        <v>3</v>
      </c>
      <c r="E34" s="8" t="s">
        <v>3</v>
      </c>
      <c r="F34" s="12">
        <v>0.38013611400000002</v>
      </c>
      <c r="G34" s="9">
        <v>-4565722.7991970005</v>
      </c>
      <c r="H34" s="10">
        <v>1230.2695090007001</v>
      </c>
      <c r="I34" s="11">
        <v>0</v>
      </c>
      <c r="J34" s="8" t="s">
        <v>37</v>
      </c>
      <c r="K34" t="s">
        <v>3</v>
      </c>
      <c r="L34" s="1">
        <v>-0.34654563399999999</v>
      </c>
      <c r="M34">
        <v>4515384.1334170001</v>
      </c>
      <c r="N34">
        <v>976.17685300018604</v>
      </c>
      <c r="O34">
        <v>0</v>
      </c>
      <c r="P34" s="14">
        <f t="shared" ref="P34:P65" si="7">F34</f>
        <v>0.38013611400000002</v>
      </c>
      <c r="Q34" s="14">
        <f t="shared" ref="Q34:Q65" si="8">-1*L34</f>
        <v>0.34654563399999999</v>
      </c>
      <c r="R34" s="14">
        <f t="shared" ref="R34:R65" si="9">Q34-P34</f>
        <v>-3.3590480000000034E-2</v>
      </c>
      <c r="S34" t="s">
        <v>49</v>
      </c>
      <c r="T34" t="s">
        <v>49</v>
      </c>
      <c r="U34">
        <v>2</v>
      </c>
    </row>
    <row r="35" spans="1:24" x14ac:dyDescent="0.25">
      <c r="A35" s="2">
        <v>6</v>
      </c>
      <c r="B35" s="2">
        <v>9</v>
      </c>
      <c r="C35" s="2" t="s">
        <v>17</v>
      </c>
      <c r="D35" s="2">
        <v>3</v>
      </c>
      <c r="E35" s="8" t="s">
        <v>3</v>
      </c>
      <c r="F35" s="12">
        <v>0.37427069200000002</v>
      </c>
      <c r="G35" s="9">
        <v>-4777087.4726750003</v>
      </c>
      <c r="H35" s="10">
        <v>1276.39883100055</v>
      </c>
      <c r="I35" s="11">
        <v>0</v>
      </c>
      <c r="J35" s="8" t="s">
        <v>37</v>
      </c>
      <c r="K35" t="s">
        <v>3</v>
      </c>
      <c r="L35" s="1">
        <v>-0.35044128299999999</v>
      </c>
      <c r="M35">
        <v>4718937.2303360002</v>
      </c>
      <c r="N35">
        <v>1060.60331699997</v>
      </c>
      <c r="O35">
        <v>0</v>
      </c>
      <c r="P35" s="14">
        <f t="shared" si="7"/>
        <v>0.37427069200000002</v>
      </c>
      <c r="Q35" s="14">
        <f t="shared" si="8"/>
        <v>0.35044128299999999</v>
      </c>
      <c r="R35" s="14">
        <f t="shared" si="9"/>
        <v>-2.3829409000000024E-2</v>
      </c>
      <c r="S35" t="s">
        <v>49</v>
      </c>
      <c r="T35" t="s">
        <v>49</v>
      </c>
      <c r="U35">
        <v>2</v>
      </c>
    </row>
    <row r="36" spans="1:24" x14ac:dyDescent="0.25">
      <c r="A36" s="2">
        <v>7</v>
      </c>
      <c r="B36" s="2">
        <v>9</v>
      </c>
      <c r="C36" s="2" t="s">
        <v>18</v>
      </c>
      <c r="D36" s="2">
        <v>3</v>
      </c>
      <c r="E36" s="8" t="s">
        <v>3</v>
      </c>
      <c r="F36" s="12">
        <v>0.37891519400000001</v>
      </c>
      <c r="G36" s="9">
        <v>-4768855.9584339997</v>
      </c>
      <c r="H36" s="10">
        <v>1073.2047469997699</v>
      </c>
      <c r="I36" s="11">
        <v>0</v>
      </c>
      <c r="J36" s="8" t="s">
        <v>37</v>
      </c>
      <c r="K36" t="s">
        <v>3</v>
      </c>
      <c r="L36" s="1">
        <v>-0.36739896399999999</v>
      </c>
      <c r="M36">
        <v>4714789.3993790001</v>
      </c>
      <c r="N36">
        <v>950.407948999665</v>
      </c>
      <c r="O36">
        <v>0</v>
      </c>
      <c r="P36" s="14">
        <f t="shared" si="7"/>
        <v>0.37891519400000001</v>
      </c>
      <c r="Q36" s="14">
        <f t="shared" si="8"/>
        <v>0.36739896399999999</v>
      </c>
      <c r="R36" s="14">
        <f t="shared" si="9"/>
        <v>-1.1516230000000016E-2</v>
      </c>
      <c r="S36" t="s">
        <v>49</v>
      </c>
      <c r="T36" t="s">
        <v>49</v>
      </c>
      <c r="U36">
        <v>2</v>
      </c>
      <c r="W36" s="17" t="s">
        <v>50</v>
      </c>
    </row>
    <row r="37" spans="1:24" x14ac:dyDescent="0.25">
      <c r="A37" s="2">
        <v>8</v>
      </c>
      <c r="B37" s="2">
        <v>9</v>
      </c>
      <c r="C37" s="2" t="s">
        <v>19</v>
      </c>
      <c r="D37" s="2">
        <v>3</v>
      </c>
      <c r="E37" s="8" t="s">
        <v>3</v>
      </c>
      <c r="F37" s="12">
        <v>0.31130964</v>
      </c>
      <c r="G37" s="9">
        <v>-3426756.469141</v>
      </c>
      <c r="H37" s="10">
        <v>603.095639000181</v>
      </c>
      <c r="I37" s="11">
        <v>0</v>
      </c>
      <c r="J37" s="8" t="s">
        <v>37</v>
      </c>
      <c r="K37" t="s">
        <v>3</v>
      </c>
      <c r="L37">
        <v>-0.28257514</v>
      </c>
      <c r="M37">
        <v>3388655.6518310001</v>
      </c>
      <c r="N37">
        <v>472.16956900013599</v>
      </c>
      <c r="O37">
        <v>0</v>
      </c>
      <c r="P37" s="14">
        <f t="shared" si="7"/>
        <v>0.31130964</v>
      </c>
      <c r="Q37" s="14">
        <f t="shared" si="8"/>
        <v>0.28257514</v>
      </c>
      <c r="R37" s="14">
        <f t="shared" si="9"/>
        <v>-2.8734499999999996E-2</v>
      </c>
      <c r="S37" t="s">
        <v>49</v>
      </c>
      <c r="T37" t="s">
        <v>49</v>
      </c>
      <c r="U37">
        <v>2</v>
      </c>
    </row>
    <row r="38" spans="1:24" x14ac:dyDescent="0.25">
      <c r="A38" s="2">
        <v>9</v>
      </c>
      <c r="B38" s="2">
        <v>9</v>
      </c>
      <c r="C38" s="2" t="s">
        <v>0</v>
      </c>
      <c r="D38" s="2">
        <v>3</v>
      </c>
      <c r="E38" s="8" t="s">
        <v>3</v>
      </c>
      <c r="F38" s="12">
        <v>0.28263563000000003</v>
      </c>
      <c r="G38" s="9">
        <v>-5428320.1798679996</v>
      </c>
      <c r="H38" s="10">
        <v>790.036725999787</v>
      </c>
      <c r="I38" s="11">
        <v>0</v>
      </c>
      <c r="J38" s="8" t="s">
        <v>37</v>
      </c>
      <c r="K38" t="s">
        <v>3</v>
      </c>
      <c r="L38" s="1">
        <v>-0.24890868199999999</v>
      </c>
      <c r="M38">
        <v>5366829.4870340005</v>
      </c>
      <c r="N38">
        <v>582.12459300085902</v>
      </c>
      <c r="O38">
        <v>0</v>
      </c>
      <c r="P38" s="14">
        <f t="shared" si="7"/>
        <v>0.28263563000000003</v>
      </c>
      <c r="Q38" s="14">
        <f t="shared" si="8"/>
        <v>0.24890868199999999</v>
      </c>
      <c r="R38" s="14">
        <f t="shared" si="9"/>
        <v>-3.3726948000000034E-2</v>
      </c>
      <c r="S38" t="s">
        <v>49</v>
      </c>
      <c r="T38" t="s">
        <v>49</v>
      </c>
      <c r="U38">
        <v>2</v>
      </c>
      <c r="W38" t="s">
        <v>6</v>
      </c>
      <c r="X38" t="s">
        <v>51</v>
      </c>
    </row>
    <row r="39" spans="1:24" x14ac:dyDescent="0.25">
      <c r="A39" s="2">
        <v>10</v>
      </c>
      <c r="B39" s="2">
        <v>9</v>
      </c>
      <c r="C39" s="2" t="s">
        <v>20</v>
      </c>
      <c r="D39" s="2">
        <v>3</v>
      </c>
      <c r="E39" s="8" t="s">
        <v>3</v>
      </c>
      <c r="F39" s="12">
        <v>0.31978536000000002</v>
      </c>
      <c r="G39" s="9">
        <v>-5216195.4595980002</v>
      </c>
      <c r="H39" s="10">
        <v>939.00383300054796</v>
      </c>
      <c r="I39" s="11">
        <v>0</v>
      </c>
      <c r="J39" s="8" t="s">
        <v>37</v>
      </c>
      <c r="K39" t="s">
        <v>3</v>
      </c>
      <c r="L39" s="1">
        <v>-0.28264618699999999</v>
      </c>
      <c r="M39">
        <v>5152165.1254669996</v>
      </c>
      <c r="N39">
        <v>688.53889399953096</v>
      </c>
      <c r="O39">
        <v>0</v>
      </c>
      <c r="P39" s="14">
        <f t="shared" si="7"/>
        <v>0.31978536000000002</v>
      </c>
      <c r="Q39" s="14">
        <f t="shared" si="8"/>
        <v>0.28264618699999999</v>
      </c>
      <c r="R39" s="14">
        <f t="shared" si="9"/>
        <v>-3.7139173000000025E-2</v>
      </c>
      <c r="S39" t="s">
        <v>49</v>
      </c>
      <c r="T39" t="s">
        <v>49</v>
      </c>
      <c r="U39">
        <v>2</v>
      </c>
      <c r="W39" t="s">
        <v>9</v>
      </c>
      <c r="X39" t="s">
        <v>51</v>
      </c>
    </row>
    <row r="40" spans="1:24" x14ac:dyDescent="0.25">
      <c r="A40" s="2">
        <v>11</v>
      </c>
      <c r="B40" s="2">
        <v>9</v>
      </c>
      <c r="C40" s="2" t="s">
        <v>21</v>
      </c>
      <c r="D40" s="2">
        <v>3</v>
      </c>
      <c r="E40" s="8" t="s">
        <v>3</v>
      </c>
      <c r="F40" s="12">
        <v>0.18934803</v>
      </c>
      <c r="G40" s="9">
        <v>-3665051.2678589998</v>
      </c>
      <c r="H40" s="10">
        <v>218.19641199987299</v>
      </c>
      <c r="I40" s="11">
        <v>0</v>
      </c>
      <c r="J40" s="8" t="s">
        <v>37</v>
      </c>
      <c r="K40" t="s">
        <v>3</v>
      </c>
      <c r="L40">
        <v>-0.16735671999999999</v>
      </c>
      <c r="M40">
        <v>3618656.02104</v>
      </c>
      <c r="N40">
        <v>160.29521400015801</v>
      </c>
      <c r="O40">
        <v>0</v>
      </c>
      <c r="P40" s="14">
        <f t="shared" si="7"/>
        <v>0.18934803</v>
      </c>
      <c r="Q40" s="14">
        <f t="shared" si="8"/>
        <v>0.16735671999999999</v>
      </c>
      <c r="R40" s="14">
        <f t="shared" si="9"/>
        <v>-2.1991310000000014E-2</v>
      </c>
      <c r="S40" t="s">
        <v>49</v>
      </c>
      <c r="T40" t="s">
        <v>49</v>
      </c>
      <c r="U40">
        <v>2</v>
      </c>
      <c r="W40" t="s">
        <v>3</v>
      </c>
      <c r="X40" t="s">
        <v>52</v>
      </c>
    </row>
    <row r="41" spans="1:24" x14ac:dyDescent="0.25">
      <c r="A41" s="2">
        <v>12</v>
      </c>
      <c r="B41" s="2">
        <v>9</v>
      </c>
      <c r="C41" s="2" t="s">
        <v>22</v>
      </c>
      <c r="D41" s="2">
        <v>3</v>
      </c>
      <c r="E41" s="8" t="s">
        <v>3</v>
      </c>
      <c r="F41" s="12">
        <v>0.33915538000000001</v>
      </c>
      <c r="G41" s="9">
        <v>-3425853.5683670002</v>
      </c>
      <c r="H41" s="10">
        <v>706.07045600004403</v>
      </c>
      <c r="I41" s="11">
        <v>0</v>
      </c>
      <c r="J41" s="8" t="s">
        <v>37</v>
      </c>
      <c r="K41" t="s">
        <v>3</v>
      </c>
      <c r="L41">
        <v>-0.27689151000000001</v>
      </c>
      <c r="M41">
        <v>3383844.4530500001</v>
      </c>
      <c r="N41">
        <v>443.19929799996299</v>
      </c>
      <c r="O41">
        <v>0</v>
      </c>
      <c r="P41" s="14">
        <f t="shared" si="7"/>
        <v>0.33915538000000001</v>
      </c>
      <c r="Q41" s="14">
        <f t="shared" si="8"/>
        <v>0.27689151000000001</v>
      </c>
      <c r="R41" s="14">
        <f t="shared" si="9"/>
        <v>-6.2263869999999999E-2</v>
      </c>
      <c r="S41" t="s">
        <v>49</v>
      </c>
      <c r="T41" t="s">
        <v>49</v>
      </c>
      <c r="U41">
        <v>2</v>
      </c>
      <c r="W41" t="s">
        <v>4</v>
      </c>
      <c r="X41" t="s">
        <v>53</v>
      </c>
    </row>
    <row r="42" spans="1:24" x14ac:dyDescent="0.25">
      <c r="A42" s="2">
        <v>13</v>
      </c>
      <c r="B42" s="2">
        <v>9</v>
      </c>
      <c r="C42" s="2" t="s">
        <v>24</v>
      </c>
      <c r="D42" s="2">
        <v>3</v>
      </c>
      <c r="E42" s="8" t="s">
        <v>3</v>
      </c>
      <c r="F42" s="12">
        <v>0.22778743000000001</v>
      </c>
      <c r="G42" s="9">
        <v>-5707538.1719110003</v>
      </c>
      <c r="H42" s="10">
        <v>516.41404500044803</v>
      </c>
      <c r="I42" s="11">
        <v>0</v>
      </c>
      <c r="J42" s="8" t="s">
        <v>37</v>
      </c>
      <c r="K42" t="s">
        <v>3</v>
      </c>
      <c r="L42" s="1">
        <v>-0.21162303399999999</v>
      </c>
      <c r="M42">
        <v>5636075.3419829998</v>
      </c>
      <c r="N42">
        <v>421.02148600015698</v>
      </c>
      <c r="O42">
        <v>0</v>
      </c>
      <c r="P42" s="14">
        <f t="shared" si="7"/>
        <v>0.22778743000000001</v>
      </c>
      <c r="Q42" s="14">
        <f t="shared" si="8"/>
        <v>0.21162303399999999</v>
      </c>
      <c r="R42" s="14">
        <f t="shared" si="9"/>
        <v>-1.6164396000000025E-2</v>
      </c>
      <c r="S42" t="s">
        <v>49</v>
      </c>
      <c r="T42" t="s">
        <v>49</v>
      </c>
      <c r="U42">
        <v>2</v>
      </c>
      <c r="W42" t="s">
        <v>7</v>
      </c>
      <c r="X42" t="s">
        <v>54</v>
      </c>
    </row>
    <row r="43" spans="1:24" x14ac:dyDescent="0.25">
      <c r="A43" s="2">
        <v>14</v>
      </c>
      <c r="B43" s="2">
        <v>9</v>
      </c>
      <c r="C43" s="2" t="s">
        <v>23</v>
      </c>
      <c r="D43" s="2">
        <v>3</v>
      </c>
      <c r="E43" s="8" t="s">
        <v>3</v>
      </c>
      <c r="F43" s="12">
        <v>0.456071267</v>
      </c>
      <c r="G43" s="9">
        <v>-4479254.1611050004</v>
      </c>
      <c r="H43" s="10">
        <v>1767.26013400033</v>
      </c>
      <c r="I43" s="11">
        <v>0</v>
      </c>
      <c r="J43" s="8" t="s">
        <v>37</v>
      </c>
      <c r="K43" t="s">
        <v>3</v>
      </c>
      <c r="L43" s="1">
        <v>-0.44802190600000003</v>
      </c>
      <c r="M43">
        <v>4428897.6487800004</v>
      </c>
      <c r="N43">
        <v>1627.61033900082</v>
      </c>
      <c r="O43">
        <v>0</v>
      </c>
      <c r="P43" s="14">
        <f t="shared" si="7"/>
        <v>0.456071267</v>
      </c>
      <c r="Q43" s="14">
        <f t="shared" si="8"/>
        <v>0.44802190600000003</v>
      </c>
      <c r="R43" s="14">
        <f t="shared" si="9"/>
        <v>-8.0493609999999771E-3</v>
      </c>
      <c r="S43" t="s">
        <v>49</v>
      </c>
      <c r="T43" t="s">
        <v>49</v>
      </c>
      <c r="U43">
        <v>2</v>
      </c>
      <c r="W43" t="s">
        <v>5</v>
      </c>
      <c r="X43" t="s">
        <v>55</v>
      </c>
    </row>
    <row r="44" spans="1:24" x14ac:dyDescent="0.25">
      <c r="A44" s="2">
        <v>1</v>
      </c>
      <c r="B44" s="2">
        <v>10</v>
      </c>
      <c r="C44" s="2" t="s">
        <v>12</v>
      </c>
      <c r="D44" s="2">
        <v>4</v>
      </c>
      <c r="E44" s="8" t="s">
        <v>4</v>
      </c>
      <c r="F44" s="12">
        <v>-0.17474563500000001</v>
      </c>
      <c r="G44" s="9">
        <v>-4532520.8681359999</v>
      </c>
      <c r="H44" s="10">
        <v>90.930296000093193</v>
      </c>
      <c r="I44" s="11">
        <v>0</v>
      </c>
      <c r="J44" s="8" t="s">
        <v>38</v>
      </c>
      <c r="K44" t="s">
        <v>4</v>
      </c>
      <c r="L44" s="4">
        <v>0.168417763</v>
      </c>
      <c r="M44">
        <v>4481401.7412839998</v>
      </c>
      <c r="N44">
        <v>83.324492000043307</v>
      </c>
      <c r="O44">
        <v>0</v>
      </c>
      <c r="P44" s="14">
        <f t="shared" si="7"/>
        <v>-0.17474563500000001</v>
      </c>
      <c r="Q44" s="14">
        <f t="shared" si="8"/>
        <v>-0.168417763</v>
      </c>
      <c r="R44" s="14">
        <f t="shared" si="9"/>
        <v>6.3278720000000122E-3</v>
      </c>
      <c r="S44" t="str">
        <f t="shared" ref="S44" si="10">E44</f>
        <v>3+Obs</v>
      </c>
      <c r="T44" s="4">
        <f t="shared" ref="T44" si="11">AVERAGE(R44:R57)</f>
        <v>1.4420882067142858E-2</v>
      </c>
      <c r="U44">
        <v>1</v>
      </c>
      <c r="W44" t="s">
        <v>8</v>
      </c>
      <c r="X44" t="s">
        <v>56</v>
      </c>
    </row>
    <row r="45" spans="1:24" x14ac:dyDescent="0.25">
      <c r="A45" s="2">
        <v>2</v>
      </c>
      <c r="B45" s="2">
        <v>10</v>
      </c>
      <c r="C45" s="2" t="s">
        <v>13</v>
      </c>
      <c r="D45" s="2">
        <v>4</v>
      </c>
      <c r="E45" s="8" t="s">
        <v>4</v>
      </c>
      <c r="F45" s="12">
        <v>0.152906293</v>
      </c>
      <c r="G45" s="9">
        <v>-5737731.2673389995</v>
      </c>
      <c r="H45" s="10">
        <v>121.392642999999</v>
      </c>
      <c r="I45" s="11">
        <v>0</v>
      </c>
      <c r="J45" s="8" t="s">
        <v>37</v>
      </c>
      <c r="K45" t="s">
        <v>4</v>
      </c>
      <c r="L45" s="1">
        <v>-0.151046491</v>
      </c>
      <c r="M45">
        <v>5672398.5713010002</v>
      </c>
      <c r="N45">
        <v>116.187552000395</v>
      </c>
      <c r="O45">
        <v>0</v>
      </c>
      <c r="P45" s="14">
        <f t="shared" si="7"/>
        <v>0.152906293</v>
      </c>
      <c r="Q45" s="14">
        <f t="shared" si="8"/>
        <v>0.151046491</v>
      </c>
      <c r="R45" s="14">
        <f t="shared" si="9"/>
        <v>-1.8598019999999937E-3</v>
      </c>
      <c r="S45" t="s">
        <v>49</v>
      </c>
      <c r="T45" t="s">
        <v>49</v>
      </c>
      <c r="U45">
        <v>2</v>
      </c>
      <c r="W45" t="s">
        <v>10</v>
      </c>
      <c r="X45" t="s">
        <v>57</v>
      </c>
    </row>
    <row r="46" spans="1:24" x14ac:dyDescent="0.25">
      <c r="A46" s="2">
        <v>3</v>
      </c>
      <c r="B46" s="2">
        <v>10</v>
      </c>
      <c r="C46" s="2" t="s">
        <v>14</v>
      </c>
      <c r="D46" s="2">
        <v>4</v>
      </c>
      <c r="E46" s="8" t="s">
        <v>4</v>
      </c>
      <c r="F46" s="12">
        <v>3.3131772599999998E-2</v>
      </c>
      <c r="G46" s="9">
        <v>-4277555.3530660002</v>
      </c>
      <c r="H46" s="10">
        <v>3.4219629997387502</v>
      </c>
      <c r="I46" s="11">
        <v>8.8900000000000003E-3</v>
      </c>
      <c r="J46" s="8" t="s">
        <v>37</v>
      </c>
      <c r="K46" t="s">
        <v>4</v>
      </c>
      <c r="L46" s="1">
        <v>-4.8340021099999998E-2</v>
      </c>
      <c r="M46">
        <v>4228897.243551</v>
      </c>
      <c r="N46">
        <v>7.1756359999999404</v>
      </c>
      <c r="O46">
        <v>1.4999999999999999E-4</v>
      </c>
      <c r="P46" s="14">
        <f t="shared" si="7"/>
        <v>3.3131772599999998E-2</v>
      </c>
      <c r="Q46" s="14">
        <f t="shared" si="8"/>
        <v>4.8340021099999998E-2</v>
      </c>
      <c r="R46" s="14">
        <f t="shared" si="9"/>
        <v>1.52082485E-2</v>
      </c>
      <c r="S46" t="s">
        <v>49</v>
      </c>
      <c r="T46" t="s">
        <v>49</v>
      </c>
      <c r="U46">
        <v>2</v>
      </c>
      <c r="W46" t="s">
        <v>11</v>
      </c>
      <c r="X46" t="s">
        <v>51</v>
      </c>
    </row>
    <row r="47" spans="1:24" x14ac:dyDescent="0.25">
      <c r="A47" s="2">
        <v>4</v>
      </c>
      <c r="B47" s="2">
        <v>10</v>
      </c>
      <c r="C47" s="2" t="s">
        <v>15</v>
      </c>
      <c r="D47" s="2">
        <v>4</v>
      </c>
      <c r="E47" s="8" t="s">
        <v>4</v>
      </c>
      <c r="F47" s="12">
        <v>0.100536511</v>
      </c>
      <c r="G47" s="9">
        <v>-3657431.0620789998</v>
      </c>
      <c r="H47" s="10">
        <v>29.4155460000038</v>
      </c>
      <c r="I47" s="11">
        <v>0</v>
      </c>
      <c r="J47" s="8" t="s">
        <v>37</v>
      </c>
      <c r="K47" t="s">
        <v>4</v>
      </c>
      <c r="L47" s="1">
        <v>-0.117344079</v>
      </c>
      <c r="M47">
        <v>3615003.0560090002</v>
      </c>
      <c r="N47">
        <v>39.4794550002552</v>
      </c>
      <c r="O47">
        <v>0</v>
      </c>
      <c r="P47" s="14">
        <f t="shared" si="7"/>
        <v>0.100536511</v>
      </c>
      <c r="Q47" s="14">
        <f t="shared" si="8"/>
        <v>0.117344079</v>
      </c>
      <c r="R47" s="14">
        <f t="shared" si="9"/>
        <v>1.6807568000000009E-2</v>
      </c>
      <c r="S47" t="s">
        <v>49</v>
      </c>
      <c r="T47" t="s">
        <v>49</v>
      </c>
      <c r="U47">
        <v>2</v>
      </c>
    </row>
    <row r="48" spans="1:24" x14ac:dyDescent="0.25">
      <c r="A48" s="2">
        <v>5</v>
      </c>
      <c r="B48" s="2">
        <v>10</v>
      </c>
      <c r="C48" s="2" t="s">
        <v>16</v>
      </c>
      <c r="D48" s="2">
        <v>4</v>
      </c>
      <c r="E48" s="8" t="s">
        <v>4</v>
      </c>
      <c r="F48" s="12">
        <v>6.72102376E-2</v>
      </c>
      <c r="G48" s="9">
        <v>-4564509.0380260004</v>
      </c>
      <c r="H48" s="10">
        <v>16.508338000625301</v>
      </c>
      <c r="I48" s="11">
        <v>0</v>
      </c>
      <c r="J48" s="8" t="s">
        <v>37</v>
      </c>
      <c r="K48" t="s">
        <v>4</v>
      </c>
      <c r="L48" s="1">
        <v>-8.4514172799999995E-2</v>
      </c>
      <c r="M48">
        <v>4514433.6910779998</v>
      </c>
      <c r="N48">
        <v>25.734513999894201</v>
      </c>
      <c r="O48">
        <v>0</v>
      </c>
      <c r="P48" s="14">
        <f t="shared" si="7"/>
        <v>6.72102376E-2</v>
      </c>
      <c r="Q48" s="14">
        <f t="shared" si="8"/>
        <v>8.4514172799999995E-2</v>
      </c>
      <c r="R48" s="14">
        <f t="shared" si="9"/>
        <v>1.7303935199999995E-2</v>
      </c>
      <c r="S48" t="s">
        <v>49</v>
      </c>
      <c r="T48" t="s">
        <v>49</v>
      </c>
      <c r="U48">
        <v>2</v>
      </c>
      <c r="W48" t="s">
        <v>58</v>
      </c>
    </row>
    <row r="49" spans="1:21" x14ac:dyDescent="0.25">
      <c r="A49" s="2">
        <v>6</v>
      </c>
      <c r="B49" s="2">
        <v>10</v>
      </c>
      <c r="C49" s="2" t="s">
        <v>17</v>
      </c>
      <c r="D49" s="2">
        <v>4</v>
      </c>
      <c r="E49" s="8" t="s">
        <v>4</v>
      </c>
      <c r="F49" s="12">
        <v>4.5928523899999997E-2</v>
      </c>
      <c r="G49" s="9">
        <v>-4775819.3772919998</v>
      </c>
      <c r="H49" s="10">
        <v>8.3034479999914694</v>
      </c>
      <c r="I49" s="11">
        <v>5.0000000000000002E-5</v>
      </c>
      <c r="J49" s="8" t="s">
        <v>37</v>
      </c>
      <c r="K49" t="s">
        <v>4</v>
      </c>
      <c r="L49" s="1">
        <v>-5.5811033500000003E-2</v>
      </c>
      <c r="M49">
        <v>4717888.6753709996</v>
      </c>
      <c r="N49">
        <v>12.048351999372199</v>
      </c>
      <c r="O49">
        <v>0</v>
      </c>
      <c r="P49" s="14">
        <f t="shared" si="7"/>
        <v>4.5928523899999997E-2</v>
      </c>
      <c r="Q49" s="14">
        <f t="shared" si="8"/>
        <v>5.5811033500000003E-2</v>
      </c>
      <c r="R49" s="14">
        <f t="shared" si="9"/>
        <v>9.8825096000000057E-3</v>
      </c>
      <c r="S49" t="s">
        <v>49</v>
      </c>
      <c r="T49" t="s">
        <v>49</v>
      </c>
      <c r="U49">
        <v>2</v>
      </c>
    </row>
    <row r="50" spans="1:21" x14ac:dyDescent="0.25">
      <c r="A50" s="2">
        <v>7</v>
      </c>
      <c r="B50" s="2">
        <v>10</v>
      </c>
      <c r="C50" s="2" t="s">
        <v>18</v>
      </c>
      <c r="D50" s="2">
        <v>4</v>
      </c>
      <c r="E50" s="8" t="s">
        <v>4</v>
      </c>
      <c r="F50" s="12">
        <v>-4.1410035599999999E-2</v>
      </c>
      <c r="G50" s="9">
        <v>-4767787.7888160003</v>
      </c>
      <c r="H50" s="10">
        <v>5.0351290004327804</v>
      </c>
      <c r="I50" s="11">
        <v>1.5100000000000001E-3</v>
      </c>
      <c r="J50" s="8" t="s">
        <v>38</v>
      </c>
      <c r="K50" t="s">
        <v>4</v>
      </c>
      <c r="L50" s="1">
        <v>3.45667271E-2</v>
      </c>
      <c r="M50">
        <v>4713842.447133</v>
      </c>
      <c r="N50">
        <v>3.4557029996067201</v>
      </c>
      <c r="O50">
        <v>8.5599999999999999E-3</v>
      </c>
      <c r="P50" s="14">
        <f t="shared" si="7"/>
        <v>-4.1410035599999999E-2</v>
      </c>
      <c r="Q50" s="14">
        <f t="shared" si="8"/>
        <v>-3.45667271E-2</v>
      </c>
      <c r="R50" s="14">
        <f t="shared" si="9"/>
        <v>6.8433084999999991E-3</v>
      </c>
      <c r="S50" t="s">
        <v>49</v>
      </c>
      <c r="T50" t="s">
        <v>49</v>
      </c>
      <c r="U50">
        <v>2</v>
      </c>
    </row>
    <row r="51" spans="1:21" x14ac:dyDescent="0.25">
      <c r="A51" s="2">
        <v>8</v>
      </c>
      <c r="B51" s="2">
        <v>10</v>
      </c>
      <c r="C51" s="2" t="s">
        <v>19</v>
      </c>
      <c r="D51" s="2">
        <v>4</v>
      </c>
      <c r="E51" s="8" t="s">
        <v>4</v>
      </c>
      <c r="F51" s="12">
        <v>8.0669119999999997E-2</v>
      </c>
      <c r="G51" s="9">
        <v>-3426170.5355290002</v>
      </c>
      <c r="H51" s="10">
        <v>17.162027000449498</v>
      </c>
      <c r="I51" s="11">
        <v>0</v>
      </c>
      <c r="J51" s="8" t="s">
        <v>37</v>
      </c>
      <c r="K51" t="s">
        <v>4</v>
      </c>
      <c r="L51">
        <v>-9.7565600000000002E-2</v>
      </c>
      <c r="M51">
        <v>3388208.215725</v>
      </c>
      <c r="N51">
        <v>24.733463000040501</v>
      </c>
      <c r="O51">
        <v>0</v>
      </c>
      <c r="P51" s="14">
        <f t="shared" si="7"/>
        <v>8.0669119999999997E-2</v>
      </c>
      <c r="Q51" s="14">
        <f t="shared" si="8"/>
        <v>9.7565600000000002E-2</v>
      </c>
      <c r="R51" s="14">
        <f t="shared" si="9"/>
        <v>1.6896480000000005E-2</v>
      </c>
      <c r="S51" t="s">
        <v>49</v>
      </c>
      <c r="T51" t="s">
        <v>49</v>
      </c>
      <c r="U51">
        <v>2</v>
      </c>
    </row>
    <row r="52" spans="1:21" x14ac:dyDescent="0.25">
      <c r="A52" s="2">
        <v>9</v>
      </c>
      <c r="B52" s="2">
        <v>10</v>
      </c>
      <c r="C52" s="2" t="s">
        <v>0</v>
      </c>
      <c r="D52" s="2">
        <v>4</v>
      </c>
      <c r="E52" s="8" t="s">
        <v>4</v>
      </c>
      <c r="F52" s="12">
        <v>-2.9887549999999999E-2</v>
      </c>
      <c r="G52" s="9">
        <v>-5427534.6082619997</v>
      </c>
      <c r="H52" s="10">
        <v>4.4651199998333997</v>
      </c>
      <c r="I52" s="11">
        <v>2.8E-3</v>
      </c>
      <c r="J52" s="8" t="s">
        <v>38</v>
      </c>
      <c r="K52" t="s">
        <v>4</v>
      </c>
      <c r="L52" s="1">
        <v>4.5344828600000003E-3</v>
      </c>
      <c r="M52">
        <v>5366247.4635199998</v>
      </c>
      <c r="N52">
        <v>0.10107900016009801</v>
      </c>
      <c r="O52">
        <v>0.65298</v>
      </c>
      <c r="P52" s="14">
        <f t="shared" si="7"/>
        <v>-2.9887549999999999E-2</v>
      </c>
      <c r="Q52" s="14">
        <f t="shared" si="8"/>
        <v>-4.5344828600000003E-3</v>
      </c>
      <c r="R52" s="14">
        <f t="shared" si="9"/>
        <v>2.5353067139999998E-2</v>
      </c>
      <c r="S52" t="s">
        <v>49</v>
      </c>
      <c r="T52" t="s">
        <v>49</v>
      </c>
      <c r="U52">
        <v>2</v>
      </c>
    </row>
    <row r="53" spans="1:21" x14ac:dyDescent="0.25">
      <c r="A53" s="2">
        <v>10</v>
      </c>
      <c r="B53" s="2">
        <v>10</v>
      </c>
      <c r="C53" s="2" t="s">
        <v>20</v>
      </c>
      <c r="D53" s="2">
        <v>4</v>
      </c>
      <c r="E53" s="8" t="s">
        <v>4</v>
      </c>
      <c r="F53" s="12">
        <v>-0.10304716</v>
      </c>
      <c r="G53" s="9">
        <v>-5215301.660472</v>
      </c>
      <c r="H53" s="10">
        <v>45.204707000404497</v>
      </c>
      <c r="I53" s="11">
        <v>0</v>
      </c>
      <c r="J53" s="8" t="s">
        <v>38</v>
      </c>
      <c r="K53" t="s">
        <v>4</v>
      </c>
      <c r="L53" s="1">
        <v>7.9133547100000007E-2</v>
      </c>
      <c r="M53">
        <v>5151502.7763459999</v>
      </c>
      <c r="N53">
        <v>26.189772999845399</v>
      </c>
      <c r="O53">
        <v>0</v>
      </c>
      <c r="P53" s="14">
        <f t="shared" si="7"/>
        <v>-0.10304716</v>
      </c>
      <c r="Q53" s="14">
        <f t="shared" si="8"/>
        <v>-7.9133547100000007E-2</v>
      </c>
      <c r="R53" s="14">
        <f t="shared" si="9"/>
        <v>2.3913612899999992E-2</v>
      </c>
      <c r="S53" t="s">
        <v>49</v>
      </c>
      <c r="T53" t="s">
        <v>49</v>
      </c>
      <c r="U53">
        <v>2</v>
      </c>
    </row>
    <row r="54" spans="1:21" x14ac:dyDescent="0.25">
      <c r="A54" s="2">
        <v>11</v>
      </c>
      <c r="B54" s="2">
        <v>10</v>
      </c>
      <c r="C54" s="2" t="s">
        <v>21</v>
      </c>
      <c r="D54" s="2">
        <v>4</v>
      </c>
      <c r="E54" s="8" t="s">
        <v>4</v>
      </c>
      <c r="F54" s="12">
        <v>-0.10233759000000001</v>
      </c>
      <c r="G54" s="9">
        <v>-3664864.9813780002</v>
      </c>
      <c r="H54" s="10">
        <v>31.9099310003221</v>
      </c>
      <c r="I54" s="11">
        <v>0</v>
      </c>
      <c r="J54" s="8" t="s">
        <v>38</v>
      </c>
      <c r="K54" t="s">
        <v>4</v>
      </c>
      <c r="L54">
        <v>8.8574529999999999E-2</v>
      </c>
      <c r="M54">
        <v>3618519.205538</v>
      </c>
      <c r="N54">
        <v>23.479712000116699</v>
      </c>
      <c r="O54">
        <v>0</v>
      </c>
      <c r="P54" s="14">
        <f t="shared" si="7"/>
        <v>-0.10233759000000001</v>
      </c>
      <c r="Q54" s="14">
        <f t="shared" si="8"/>
        <v>-8.8574529999999999E-2</v>
      </c>
      <c r="R54" s="14">
        <f t="shared" si="9"/>
        <v>1.3763060000000008E-2</v>
      </c>
      <c r="S54" t="s">
        <v>49</v>
      </c>
      <c r="T54" t="s">
        <v>49</v>
      </c>
      <c r="U54">
        <v>2</v>
      </c>
    </row>
    <row r="55" spans="1:21" x14ac:dyDescent="0.25">
      <c r="A55" s="2">
        <v>12</v>
      </c>
      <c r="B55" s="2">
        <v>10</v>
      </c>
      <c r="C55" s="2" t="s">
        <v>22</v>
      </c>
      <c r="D55" s="2">
        <v>4</v>
      </c>
      <c r="E55" s="8" t="s">
        <v>4</v>
      </c>
      <c r="F55" s="12">
        <v>-6.7438079999999997E-2</v>
      </c>
      <c r="G55" s="9">
        <v>-3425159.778407</v>
      </c>
      <c r="H55" s="10">
        <v>12.2804959998466</v>
      </c>
      <c r="I55" s="11">
        <v>0</v>
      </c>
      <c r="J55" s="8" t="s">
        <v>38</v>
      </c>
      <c r="K55" t="s">
        <v>4</v>
      </c>
      <c r="L55">
        <v>3.7618760000000001E-2</v>
      </c>
      <c r="M55">
        <v>3383405.0184889999</v>
      </c>
      <c r="N55">
        <v>3.7647369997575799</v>
      </c>
      <c r="O55">
        <v>6.0699999999999999E-3</v>
      </c>
      <c r="P55" s="14">
        <f t="shared" si="7"/>
        <v>-6.7438079999999997E-2</v>
      </c>
      <c r="Q55" s="14">
        <f t="shared" si="8"/>
        <v>-3.7618760000000001E-2</v>
      </c>
      <c r="R55" s="14">
        <f t="shared" si="9"/>
        <v>2.9819319999999996E-2</v>
      </c>
      <c r="S55" t="s">
        <v>49</v>
      </c>
      <c r="T55" t="s">
        <v>49</v>
      </c>
      <c r="U55">
        <v>2</v>
      </c>
    </row>
    <row r="56" spans="1:21" x14ac:dyDescent="0.25">
      <c r="A56" s="2">
        <v>13</v>
      </c>
      <c r="B56" s="2">
        <v>10</v>
      </c>
      <c r="C56" s="2" t="s">
        <v>24</v>
      </c>
      <c r="D56" s="2">
        <v>4</v>
      </c>
      <c r="E56" s="8" t="s">
        <v>4</v>
      </c>
      <c r="F56" s="12">
        <v>-6.8833850000000002E-2</v>
      </c>
      <c r="G56" s="9">
        <v>-5707043.3840410002</v>
      </c>
      <c r="H56" s="10">
        <v>21.6261750003322</v>
      </c>
      <c r="I56" s="11">
        <v>0</v>
      </c>
      <c r="J56" s="8" t="s">
        <v>38</v>
      </c>
      <c r="K56" t="s">
        <v>4</v>
      </c>
      <c r="L56" s="1">
        <v>6.0101247400000002E-2</v>
      </c>
      <c r="M56">
        <v>5635670.5280010002</v>
      </c>
      <c r="N56">
        <v>16.2075040005147</v>
      </c>
      <c r="O56">
        <v>0</v>
      </c>
      <c r="P56" s="14">
        <f t="shared" si="7"/>
        <v>-6.8833850000000002E-2</v>
      </c>
      <c r="Q56" s="14">
        <f t="shared" si="8"/>
        <v>-6.0101247400000002E-2</v>
      </c>
      <c r="R56" s="14">
        <f t="shared" si="9"/>
        <v>8.7326026000000001E-3</v>
      </c>
      <c r="S56" t="s">
        <v>49</v>
      </c>
      <c r="T56" t="s">
        <v>49</v>
      </c>
      <c r="U56">
        <v>2</v>
      </c>
    </row>
    <row r="57" spans="1:21" x14ac:dyDescent="0.25">
      <c r="A57" s="2">
        <v>14</v>
      </c>
      <c r="B57" s="2">
        <v>10</v>
      </c>
      <c r="C57" s="2" t="s">
        <v>23</v>
      </c>
      <c r="D57" s="2">
        <v>4</v>
      </c>
      <c r="E57" s="8" t="s">
        <v>4</v>
      </c>
      <c r="F57" s="12">
        <v>-0.103773611</v>
      </c>
      <c r="G57" s="9">
        <v>-4477524.7097549997</v>
      </c>
      <c r="H57" s="10">
        <v>37.808783999644199</v>
      </c>
      <c r="I57" s="11">
        <v>0</v>
      </c>
      <c r="J57" s="8" t="s">
        <v>38</v>
      </c>
      <c r="K57" t="s">
        <v>4</v>
      </c>
      <c r="L57" s="1">
        <v>9.08730445E-2</v>
      </c>
      <c r="M57">
        <v>4427298.6173430001</v>
      </c>
      <c r="N57">
        <v>28.5789020005613</v>
      </c>
      <c r="O57">
        <v>0</v>
      </c>
      <c r="P57" s="14">
        <f t="shared" si="7"/>
        <v>-0.103773611</v>
      </c>
      <c r="Q57" s="14">
        <f t="shared" si="8"/>
        <v>-9.08730445E-2</v>
      </c>
      <c r="R57" s="14">
        <f t="shared" si="9"/>
        <v>1.2900566500000002E-2</v>
      </c>
      <c r="S57" t="s">
        <v>49</v>
      </c>
      <c r="T57" t="s">
        <v>49</v>
      </c>
      <c r="U57">
        <v>2</v>
      </c>
    </row>
    <row r="58" spans="1:21" x14ac:dyDescent="0.25">
      <c r="A58" s="2">
        <v>1</v>
      </c>
      <c r="B58" s="2">
        <v>13</v>
      </c>
      <c r="C58" s="2" t="s">
        <v>12</v>
      </c>
      <c r="D58" s="2">
        <v>5</v>
      </c>
      <c r="E58" s="11" t="s">
        <v>7</v>
      </c>
      <c r="F58" s="12">
        <v>0.2271039</v>
      </c>
      <c r="G58" s="9">
        <v>-4532659.4908910003</v>
      </c>
      <c r="H58" s="10">
        <v>229.55305100045999</v>
      </c>
      <c r="I58" s="11">
        <v>0</v>
      </c>
      <c r="J58" s="8" t="s">
        <v>37</v>
      </c>
      <c r="K58" t="s">
        <v>7</v>
      </c>
      <c r="L58" s="4">
        <v>-0.233501549</v>
      </c>
      <c r="M58">
        <v>4481553.5000470001</v>
      </c>
      <c r="N58">
        <v>235.08325500041201</v>
      </c>
      <c r="O58">
        <v>0</v>
      </c>
      <c r="P58" s="14">
        <f t="shared" si="7"/>
        <v>0.2271039</v>
      </c>
      <c r="Q58" s="14">
        <f t="shared" si="8"/>
        <v>0.233501549</v>
      </c>
      <c r="R58" s="14">
        <f t="shared" si="9"/>
        <v>6.3976490000000052E-3</v>
      </c>
      <c r="S58" t="str">
        <f t="shared" ref="S58" si="12">E58</f>
        <v>Geminate</v>
      </c>
      <c r="T58" s="4">
        <f t="shared" ref="T58" si="13">AVERAGE(R58:R71)</f>
        <v>7.0445486628571436E-3</v>
      </c>
      <c r="U58">
        <v>1</v>
      </c>
    </row>
    <row r="59" spans="1:21" x14ac:dyDescent="0.25">
      <c r="A59" s="2">
        <v>2</v>
      </c>
      <c r="B59" s="2">
        <v>13</v>
      </c>
      <c r="C59" s="2" t="s">
        <v>13</v>
      </c>
      <c r="D59" s="2">
        <v>5</v>
      </c>
      <c r="E59" s="11" t="s">
        <v>7</v>
      </c>
      <c r="F59" s="12">
        <v>-7.1593966199999998E-2</v>
      </c>
      <c r="G59" s="9">
        <v>-5737637.6390899997</v>
      </c>
      <c r="H59" s="10">
        <v>27.764394000172601</v>
      </c>
      <c r="I59" s="11">
        <v>0</v>
      </c>
      <c r="J59" s="8" t="s">
        <v>38</v>
      </c>
      <c r="K59" t="s">
        <v>7</v>
      </c>
      <c r="L59" s="1">
        <v>6.7962899800000004E-2</v>
      </c>
      <c r="M59">
        <v>5672306.4552659998</v>
      </c>
      <c r="N59">
        <v>24.071516999974801</v>
      </c>
      <c r="O59">
        <v>0</v>
      </c>
      <c r="P59" s="14">
        <f t="shared" si="7"/>
        <v>-7.1593966199999998E-2</v>
      </c>
      <c r="Q59" s="14">
        <f t="shared" si="8"/>
        <v>-6.7962899800000004E-2</v>
      </c>
      <c r="R59" s="14">
        <f t="shared" si="9"/>
        <v>3.6310663999999937E-3</v>
      </c>
      <c r="S59" t="s">
        <v>49</v>
      </c>
      <c r="T59" t="s">
        <v>49</v>
      </c>
      <c r="U59">
        <v>2</v>
      </c>
    </row>
    <row r="60" spans="1:21" x14ac:dyDescent="0.25">
      <c r="A60" s="2">
        <v>3</v>
      </c>
      <c r="B60" s="2">
        <v>13</v>
      </c>
      <c r="C60" s="2" t="s">
        <v>14</v>
      </c>
      <c r="D60" s="2">
        <v>5</v>
      </c>
      <c r="E60" s="11" t="s">
        <v>7</v>
      </c>
      <c r="F60" s="12">
        <v>0.13588677800000001</v>
      </c>
      <c r="G60" s="9">
        <v>-4277629.9561799997</v>
      </c>
      <c r="H60" s="10">
        <v>78.025076999329002</v>
      </c>
      <c r="I60" s="11">
        <v>0</v>
      </c>
      <c r="J60" s="8" t="s">
        <v>37</v>
      </c>
      <c r="K60" t="s">
        <v>7</v>
      </c>
      <c r="L60" s="1">
        <v>-0.13962647</v>
      </c>
      <c r="M60">
        <v>4228969.9403060004</v>
      </c>
      <c r="N60">
        <v>79.872391000389996</v>
      </c>
      <c r="O60">
        <v>0</v>
      </c>
      <c r="P60" s="14">
        <f t="shared" si="7"/>
        <v>0.13588677800000001</v>
      </c>
      <c r="Q60" s="14">
        <f t="shared" si="8"/>
        <v>0.13962647</v>
      </c>
      <c r="R60" s="14">
        <f t="shared" si="9"/>
        <v>3.7396919999999889E-3</v>
      </c>
      <c r="S60" t="s">
        <v>49</v>
      </c>
      <c r="T60" t="s">
        <v>49</v>
      </c>
      <c r="U60">
        <v>2</v>
      </c>
    </row>
    <row r="61" spans="1:21" x14ac:dyDescent="0.25">
      <c r="A61" s="2">
        <v>4</v>
      </c>
      <c r="B61" s="2">
        <v>13</v>
      </c>
      <c r="C61" s="2" t="s">
        <v>15</v>
      </c>
      <c r="D61" s="2">
        <v>5</v>
      </c>
      <c r="E61" s="11" t="s">
        <v>7</v>
      </c>
      <c r="F61" s="12">
        <v>5.5024968899999999E-2</v>
      </c>
      <c r="G61" s="9">
        <v>-3657412.1901500002</v>
      </c>
      <c r="H61" s="10">
        <v>10.5436170003376</v>
      </c>
      <c r="I61" s="11">
        <v>0</v>
      </c>
      <c r="J61" s="8" t="s">
        <v>37</v>
      </c>
      <c r="K61" t="s">
        <v>7</v>
      </c>
      <c r="L61" s="1">
        <v>-6.1568275700000001E-2</v>
      </c>
      <c r="M61">
        <v>3614976.2992619998</v>
      </c>
      <c r="N61">
        <v>12.722707999870099</v>
      </c>
      <c r="O61">
        <v>0</v>
      </c>
      <c r="P61" s="14">
        <f t="shared" si="7"/>
        <v>5.5024968899999999E-2</v>
      </c>
      <c r="Q61" s="14">
        <f t="shared" si="8"/>
        <v>6.1568275700000001E-2</v>
      </c>
      <c r="R61" s="14">
        <f t="shared" si="9"/>
        <v>6.5433068000000025E-3</v>
      </c>
      <c r="S61" t="s">
        <v>49</v>
      </c>
      <c r="T61" t="s">
        <v>49</v>
      </c>
      <c r="U61">
        <v>2</v>
      </c>
    </row>
    <row r="62" spans="1:21" x14ac:dyDescent="0.25">
      <c r="A62" s="2">
        <v>5</v>
      </c>
      <c r="B62" s="2">
        <v>13</v>
      </c>
      <c r="C62" s="2" t="s">
        <v>16</v>
      </c>
      <c r="D62" s="2">
        <v>5</v>
      </c>
      <c r="E62" s="11" t="s">
        <v>7</v>
      </c>
      <c r="F62" s="12">
        <v>0.13219150499999999</v>
      </c>
      <c r="G62" s="9">
        <v>-4564569.8622230003</v>
      </c>
      <c r="H62" s="10">
        <v>77.332535000517893</v>
      </c>
      <c r="I62" s="11">
        <v>0</v>
      </c>
      <c r="J62" s="8" t="s">
        <v>37</v>
      </c>
      <c r="K62" t="s">
        <v>7</v>
      </c>
      <c r="L62" s="1">
        <v>-0.13261889900000001</v>
      </c>
      <c r="M62">
        <v>4514483.5542209996</v>
      </c>
      <c r="N62">
        <v>75.597656999714602</v>
      </c>
      <c r="O62">
        <v>0</v>
      </c>
      <c r="P62" s="14">
        <f t="shared" si="7"/>
        <v>0.13219150499999999</v>
      </c>
      <c r="Q62" s="14">
        <f t="shared" si="8"/>
        <v>0.13261889900000001</v>
      </c>
      <c r="R62" s="14">
        <f t="shared" si="9"/>
        <v>4.2739400000002536E-4</v>
      </c>
      <c r="S62" t="s">
        <v>49</v>
      </c>
      <c r="T62" t="s">
        <v>49</v>
      </c>
      <c r="U62">
        <v>2</v>
      </c>
    </row>
    <row r="63" spans="1:21" x14ac:dyDescent="0.25">
      <c r="A63" s="2">
        <v>6</v>
      </c>
      <c r="B63" s="2">
        <v>13</v>
      </c>
      <c r="C63" s="2" t="s">
        <v>17</v>
      </c>
      <c r="D63" s="2">
        <v>5</v>
      </c>
      <c r="E63" s="11" t="s">
        <v>7</v>
      </c>
      <c r="F63" s="12">
        <v>2.9522200799999999E-2</v>
      </c>
      <c r="G63" s="9">
        <v>-4775815.2518250002</v>
      </c>
      <c r="H63" s="10">
        <v>4.1779810003936202</v>
      </c>
      <c r="I63" s="11">
        <v>3.8400000000000001E-3</v>
      </c>
      <c r="J63" s="8" t="s">
        <v>37</v>
      </c>
      <c r="K63" t="s">
        <v>7</v>
      </c>
      <c r="L63" s="1">
        <v>-3.2568182699999997E-2</v>
      </c>
      <c r="M63">
        <v>4717881.5362600004</v>
      </c>
      <c r="N63">
        <v>4.9092410001903701</v>
      </c>
      <c r="O63">
        <v>1.73E-3</v>
      </c>
      <c r="P63" s="14">
        <f t="shared" si="7"/>
        <v>2.9522200799999999E-2</v>
      </c>
      <c r="Q63" s="14">
        <f t="shared" si="8"/>
        <v>3.2568182699999997E-2</v>
      </c>
      <c r="R63" s="14">
        <f t="shared" si="9"/>
        <v>3.0459818999999978E-3</v>
      </c>
      <c r="S63" t="s">
        <v>49</v>
      </c>
      <c r="T63" t="s">
        <v>49</v>
      </c>
      <c r="U63">
        <v>2</v>
      </c>
    </row>
    <row r="64" spans="1:21" x14ac:dyDescent="0.25">
      <c r="A64" s="2">
        <v>7</v>
      </c>
      <c r="B64" s="2">
        <v>13</v>
      </c>
      <c r="C64" s="2" t="s">
        <v>18</v>
      </c>
      <c r="D64" s="2">
        <v>5</v>
      </c>
      <c r="E64" s="11" t="s">
        <v>7</v>
      </c>
      <c r="F64" s="12">
        <v>0.24596421700000001</v>
      </c>
      <c r="G64" s="9">
        <v>-4768073.2982480004</v>
      </c>
      <c r="H64" s="10">
        <v>290.54456100054</v>
      </c>
      <c r="I64" s="11">
        <v>0</v>
      </c>
      <c r="J64" s="8" t="s">
        <v>37</v>
      </c>
      <c r="K64" t="s">
        <v>7</v>
      </c>
      <c r="L64" s="1">
        <v>-0.24705613000000001</v>
      </c>
      <c r="M64">
        <v>4714126.1590449996</v>
      </c>
      <c r="N64">
        <v>287.167614999227</v>
      </c>
      <c r="O64">
        <v>0</v>
      </c>
      <c r="P64" s="14">
        <f t="shared" si="7"/>
        <v>0.24596421700000001</v>
      </c>
      <c r="Q64" s="14">
        <f t="shared" si="8"/>
        <v>0.24705613000000001</v>
      </c>
      <c r="R64" s="14">
        <f t="shared" si="9"/>
        <v>1.0919129999999999E-3</v>
      </c>
      <c r="S64" t="s">
        <v>49</v>
      </c>
      <c r="T64" t="s">
        <v>49</v>
      </c>
      <c r="U64">
        <v>2</v>
      </c>
    </row>
    <row r="65" spans="1:21" x14ac:dyDescent="0.25">
      <c r="A65" s="2">
        <v>8</v>
      </c>
      <c r="B65" s="2">
        <v>13</v>
      </c>
      <c r="C65" s="2" t="s">
        <v>19</v>
      </c>
      <c r="D65" s="2">
        <v>5</v>
      </c>
      <c r="E65" s="11" t="s">
        <v>7</v>
      </c>
      <c r="F65" s="12">
        <v>8.7944060000000004E-2</v>
      </c>
      <c r="G65" s="9">
        <v>-3426181.484317</v>
      </c>
      <c r="H65" s="10">
        <v>28.1108150002546</v>
      </c>
      <c r="I65" s="11">
        <v>0</v>
      </c>
      <c r="J65" s="8" t="s">
        <v>37</v>
      </c>
      <c r="K65" t="s">
        <v>7</v>
      </c>
      <c r="L65">
        <v>-8.605691E-2</v>
      </c>
      <c r="M65">
        <v>3388209.7285659998</v>
      </c>
      <c r="N65">
        <v>26.246303999796499</v>
      </c>
      <c r="O65">
        <v>0</v>
      </c>
      <c r="P65" s="14">
        <f t="shared" si="7"/>
        <v>8.7944060000000004E-2</v>
      </c>
      <c r="Q65" s="14">
        <f t="shared" si="8"/>
        <v>8.605691E-2</v>
      </c>
      <c r="R65" s="14">
        <f t="shared" si="9"/>
        <v>-1.8871500000000041E-3</v>
      </c>
      <c r="S65" t="s">
        <v>49</v>
      </c>
      <c r="T65" t="s">
        <v>49</v>
      </c>
      <c r="U65">
        <v>2</v>
      </c>
    </row>
    <row r="66" spans="1:21" x14ac:dyDescent="0.25">
      <c r="A66" s="2">
        <v>9</v>
      </c>
      <c r="B66" s="2">
        <v>13</v>
      </c>
      <c r="C66" s="2" t="s">
        <v>0</v>
      </c>
      <c r="D66" s="2">
        <v>5</v>
      </c>
      <c r="E66" s="11" t="s">
        <v>7</v>
      </c>
      <c r="F66" s="12">
        <v>1.4549980000000001E-2</v>
      </c>
      <c r="G66" s="9">
        <v>-5427531.4467190001</v>
      </c>
      <c r="H66" s="10">
        <v>1.30357700027525</v>
      </c>
      <c r="I66" s="11">
        <v>0.10638</v>
      </c>
      <c r="J66" s="8" t="s">
        <v>37</v>
      </c>
      <c r="K66" t="s">
        <v>7</v>
      </c>
      <c r="L66" s="1">
        <v>-3.6468319899999997E-2</v>
      </c>
      <c r="M66">
        <v>5366255.2367270002</v>
      </c>
      <c r="N66">
        <v>7.8742860006168396</v>
      </c>
      <c r="O66" s="1">
        <v>6.9999999999999994E-5</v>
      </c>
      <c r="P66" s="14">
        <f t="shared" ref="P66:P97" si="14">F66</f>
        <v>1.4549980000000001E-2</v>
      </c>
      <c r="Q66" s="14">
        <f t="shared" ref="Q66:Q97" si="15">-1*L66</f>
        <v>3.6468319899999997E-2</v>
      </c>
      <c r="R66" s="14">
        <f t="shared" ref="R66:R97" si="16">Q66-P66</f>
        <v>2.1918339899999997E-2</v>
      </c>
      <c r="S66" t="s">
        <v>49</v>
      </c>
      <c r="T66" t="s">
        <v>49</v>
      </c>
      <c r="U66">
        <v>2</v>
      </c>
    </row>
    <row r="67" spans="1:21" x14ac:dyDescent="0.25">
      <c r="A67" s="2">
        <v>10</v>
      </c>
      <c r="B67" s="2">
        <v>13</v>
      </c>
      <c r="C67" s="2" t="s">
        <v>20</v>
      </c>
      <c r="D67" s="2">
        <v>5</v>
      </c>
      <c r="E67" s="11" t="s">
        <v>7</v>
      </c>
      <c r="F67" s="12">
        <v>-9.8649400000000009E-3</v>
      </c>
      <c r="G67" s="9">
        <v>-5215256.9668319998</v>
      </c>
      <c r="H67" s="10">
        <v>0.51106700021773499</v>
      </c>
      <c r="I67" s="11">
        <v>0.31201000000000001</v>
      </c>
      <c r="J67" s="8" t="s">
        <v>38</v>
      </c>
      <c r="K67" t="s">
        <v>7</v>
      </c>
      <c r="L67" s="1">
        <v>-6.90167748E-3</v>
      </c>
      <c r="M67">
        <v>5151476.8266000003</v>
      </c>
      <c r="N67">
        <v>0.24002700019627801</v>
      </c>
      <c r="O67">
        <v>0.4884</v>
      </c>
      <c r="P67" s="14">
        <f t="shared" si="14"/>
        <v>-9.8649400000000009E-3</v>
      </c>
      <c r="Q67" s="14">
        <f t="shared" si="15"/>
        <v>6.90167748E-3</v>
      </c>
      <c r="R67" s="14">
        <f t="shared" si="16"/>
        <v>1.6766617480000003E-2</v>
      </c>
      <c r="S67" t="s">
        <v>49</v>
      </c>
      <c r="T67" t="s">
        <v>49</v>
      </c>
      <c r="U67">
        <v>2</v>
      </c>
    </row>
    <row r="68" spans="1:21" x14ac:dyDescent="0.25">
      <c r="A68" s="2">
        <v>11</v>
      </c>
      <c r="B68" s="2">
        <v>13</v>
      </c>
      <c r="C68" s="2" t="s">
        <v>21</v>
      </c>
      <c r="D68" s="2">
        <v>5</v>
      </c>
      <c r="E68" s="11" t="s">
        <v>7</v>
      </c>
      <c r="F68" s="12">
        <v>-5.1317550000000003E-2</v>
      </c>
      <c r="G68" s="9">
        <v>-3664843.1792930001</v>
      </c>
      <c r="H68" s="10">
        <v>10.107846000231801</v>
      </c>
      <c r="I68" s="11">
        <v>1.0000000000000001E-5</v>
      </c>
      <c r="J68" s="8" t="s">
        <v>38</v>
      </c>
      <c r="K68" t="s">
        <v>7</v>
      </c>
      <c r="L68">
        <v>3.0338489999999999E-2</v>
      </c>
      <c r="M68">
        <v>3618499.1126020001</v>
      </c>
      <c r="N68">
        <v>3.3867760002613001</v>
      </c>
      <c r="O68">
        <v>9.2499999999999995E-3</v>
      </c>
      <c r="P68" s="14">
        <f t="shared" si="14"/>
        <v>-5.1317550000000003E-2</v>
      </c>
      <c r="Q68" s="14">
        <f t="shared" si="15"/>
        <v>-3.0338489999999999E-2</v>
      </c>
      <c r="R68" s="14">
        <f t="shared" si="16"/>
        <v>2.0979060000000004E-2</v>
      </c>
      <c r="S68" t="s">
        <v>49</v>
      </c>
      <c r="T68" t="s">
        <v>49</v>
      </c>
      <c r="U68">
        <v>2</v>
      </c>
    </row>
    <row r="69" spans="1:21" x14ac:dyDescent="0.25">
      <c r="A69" s="2">
        <v>12</v>
      </c>
      <c r="B69" s="2">
        <v>13</v>
      </c>
      <c r="C69" s="2" t="s">
        <v>22</v>
      </c>
      <c r="D69" s="2">
        <v>5</v>
      </c>
      <c r="E69" s="11" t="s">
        <v>7</v>
      </c>
      <c r="F69" s="12">
        <v>3.1450699999999998E-2</v>
      </c>
      <c r="G69" s="9">
        <v>-3425151.0784459999</v>
      </c>
      <c r="H69" s="10">
        <v>3.58053499972447</v>
      </c>
      <c r="I69" s="11">
        <v>7.45E-3</v>
      </c>
      <c r="J69" s="8" t="s">
        <v>37</v>
      </c>
      <c r="K69" t="s">
        <v>7</v>
      </c>
      <c r="L69">
        <v>-3.5239810000000003E-2</v>
      </c>
      <c r="M69">
        <v>3383405.5674990001</v>
      </c>
      <c r="N69">
        <v>4.3137469999492097</v>
      </c>
      <c r="O69">
        <v>3.31E-3</v>
      </c>
      <c r="P69" s="14">
        <f t="shared" si="14"/>
        <v>3.1450699999999998E-2</v>
      </c>
      <c r="Q69" s="14">
        <f t="shared" si="15"/>
        <v>3.5239810000000003E-2</v>
      </c>
      <c r="R69" s="14">
        <f t="shared" si="16"/>
        <v>3.7891100000000053E-3</v>
      </c>
      <c r="S69" t="s">
        <v>49</v>
      </c>
      <c r="T69" t="s">
        <v>49</v>
      </c>
      <c r="U69">
        <v>2</v>
      </c>
    </row>
    <row r="70" spans="1:21" x14ac:dyDescent="0.25">
      <c r="A70" s="2">
        <v>13</v>
      </c>
      <c r="B70" s="2">
        <v>13</v>
      </c>
      <c r="C70" s="2" t="s">
        <v>24</v>
      </c>
      <c r="D70" s="2">
        <v>5</v>
      </c>
      <c r="E70" s="11" t="s">
        <v>7</v>
      </c>
      <c r="F70" s="12">
        <v>-6.8309560000000005E-2</v>
      </c>
      <c r="G70" s="9">
        <v>-5707051.3104389999</v>
      </c>
      <c r="H70" s="10">
        <v>29.552573000080798</v>
      </c>
      <c r="I70" s="11">
        <v>0</v>
      </c>
      <c r="J70" s="8" t="s">
        <v>38</v>
      </c>
      <c r="K70" t="s">
        <v>7</v>
      </c>
      <c r="L70" s="1">
        <v>6.8559474600000003E-2</v>
      </c>
      <c r="M70">
        <v>5635682.8977819998</v>
      </c>
      <c r="N70">
        <v>28.577285000122998</v>
      </c>
      <c r="O70">
        <v>0</v>
      </c>
      <c r="P70" s="14">
        <f t="shared" si="14"/>
        <v>-6.8309560000000005E-2</v>
      </c>
      <c r="Q70" s="14">
        <f t="shared" si="15"/>
        <v>-6.8559474600000003E-2</v>
      </c>
      <c r="R70" s="14">
        <f t="shared" si="16"/>
        <v>-2.4991459999999799E-4</v>
      </c>
      <c r="S70" t="s">
        <v>49</v>
      </c>
      <c r="T70" t="s">
        <v>49</v>
      </c>
      <c r="U70">
        <v>2</v>
      </c>
    </row>
    <row r="71" spans="1:21" x14ac:dyDescent="0.25">
      <c r="A71" s="2">
        <v>14</v>
      </c>
      <c r="B71" s="2">
        <v>13</v>
      </c>
      <c r="C71" s="2" t="s">
        <v>23</v>
      </c>
      <c r="D71" s="2">
        <v>5</v>
      </c>
      <c r="E71" s="11" t="s">
        <v>7</v>
      </c>
      <c r="F71" s="12">
        <v>-9.2729709899999999E-2</v>
      </c>
      <c r="G71" s="9">
        <v>-4477530.3338029999</v>
      </c>
      <c r="H71" s="10">
        <v>43.432831999845803</v>
      </c>
      <c r="I71" s="11">
        <v>0</v>
      </c>
      <c r="J71" s="8" t="s">
        <v>38</v>
      </c>
      <c r="K71" t="s">
        <v>7</v>
      </c>
      <c r="L71" s="1">
        <v>8.0299094500000001E-2</v>
      </c>
      <c r="M71">
        <v>4427301.4781280002</v>
      </c>
      <c r="N71">
        <v>31.439687000587501</v>
      </c>
      <c r="O71">
        <v>0</v>
      </c>
      <c r="P71" s="14">
        <f t="shared" si="14"/>
        <v>-9.2729709899999999E-2</v>
      </c>
      <c r="Q71" s="14">
        <f t="shared" si="15"/>
        <v>-8.0299094500000001E-2</v>
      </c>
      <c r="R71" s="14">
        <f t="shared" si="16"/>
        <v>1.2430615399999997E-2</v>
      </c>
      <c r="S71" t="s">
        <v>49</v>
      </c>
      <c r="T71" t="s">
        <v>49</v>
      </c>
      <c r="U71">
        <v>2</v>
      </c>
    </row>
    <row r="72" spans="1:21" x14ac:dyDescent="0.25">
      <c r="A72" s="2">
        <v>1</v>
      </c>
      <c r="B72" s="2">
        <v>11</v>
      </c>
      <c r="C72" s="2" t="s">
        <v>12</v>
      </c>
      <c r="D72" s="2">
        <v>6</v>
      </c>
      <c r="E72" s="8" t="s">
        <v>5</v>
      </c>
      <c r="F72" s="12">
        <v>1.2068678399999999E-2</v>
      </c>
      <c r="G72" s="9">
        <v>-4532436.6060699997</v>
      </c>
      <c r="H72" s="10">
        <v>6.6682299999520103</v>
      </c>
      <c r="I72" s="11">
        <v>2.5999999999999998E-4</v>
      </c>
      <c r="J72" s="8" t="s">
        <v>37</v>
      </c>
      <c r="K72" t="s">
        <v>5</v>
      </c>
      <c r="L72" s="4">
        <v>-1.63559876E-2</v>
      </c>
      <c r="M72">
        <v>4481330.9008590002</v>
      </c>
      <c r="N72">
        <v>12.4840670004487</v>
      </c>
      <c r="O72">
        <v>0</v>
      </c>
      <c r="P72" s="14">
        <f t="shared" si="14"/>
        <v>1.2068678399999999E-2</v>
      </c>
      <c r="Q72" s="14">
        <f t="shared" si="15"/>
        <v>1.63559876E-2</v>
      </c>
      <c r="R72" s="14">
        <f t="shared" si="16"/>
        <v>4.2873092000000005E-3</v>
      </c>
      <c r="S72" t="str">
        <f t="shared" ref="S72" si="17">E72</f>
        <v>BadSonority</v>
      </c>
      <c r="T72" s="4">
        <f t="shared" ref="T72" si="18">AVERAGE(R72:R85)</f>
        <v>6.3052988332142849E-3</v>
      </c>
      <c r="U72">
        <v>1</v>
      </c>
    </row>
    <row r="73" spans="1:21" x14ac:dyDescent="0.25">
      <c r="A73" s="2">
        <v>2</v>
      </c>
      <c r="B73" s="2">
        <v>11</v>
      </c>
      <c r="C73" s="2" t="s">
        <v>13</v>
      </c>
      <c r="D73" s="2">
        <v>6</v>
      </c>
      <c r="E73" s="8" t="s">
        <v>5</v>
      </c>
      <c r="F73" s="12">
        <v>-1.09784562E-2</v>
      </c>
      <c r="G73" s="9">
        <v>-5737615.2223129999</v>
      </c>
      <c r="H73" s="10">
        <v>5.3476170003414101</v>
      </c>
      <c r="I73" s="11">
        <v>1.07E-3</v>
      </c>
      <c r="J73" s="8" t="s">
        <v>38</v>
      </c>
      <c r="K73" t="s">
        <v>5</v>
      </c>
      <c r="L73" s="1">
        <v>1.01234163E-2</v>
      </c>
      <c r="M73">
        <v>5672287.0122750001</v>
      </c>
      <c r="N73">
        <v>4.6285260003060102</v>
      </c>
      <c r="O73">
        <v>2.3500000000000001E-3</v>
      </c>
      <c r="P73" s="14">
        <f t="shared" si="14"/>
        <v>-1.09784562E-2</v>
      </c>
      <c r="Q73" s="14">
        <f t="shared" si="15"/>
        <v>-1.01234163E-2</v>
      </c>
      <c r="R73" s="14">
        <f t="shared" si="16"/>
        <v>8.5503990000000002E-4</v>
      </c>
      <c r="S73" t="s">
        <v>49</v>
      </c>
      <c r="T73" t="s">
        <v>49</v>
      </c>
      <c r="U73">
        <v>2</v>
      </c>
    </row>
    <row r="74" spans="1:21" x14ac:dyDescent="0.25">
      <c r="A74" s="2">
        <v>3</v>
      </c>
      <c r="B74" s="2">
        <v>11</v>
      </c>
      <c r="C74" s="2" t="s">
        <v>14</v>
      </c>
      <c r="D74" s="2">
        <v>6</v>
      </c>
      <c r="E74" s="8" t="s">
        <v>5</v>
      </c>
      <c r="F74" s="12">
        <v>3.6919875300000002E-2</v>
      </c>
      <c r="G74" s="9">
        <v>-4277609.8232469996</v>
      </c>
      <c r="H74" s="10">
        <v>57.892143999226299</v>
      </c>
      <c r="I74" s="11">
        <v>0</v>
      </c>
      <c r="J74" s="8" t="s">
        <v>37</v>
      </c>
      <c r="K74" t="s">
        <v>5</v>
      </c>
      <c r="L74" s="1">
        <v>-4.3376139399999999E-2</v>
      </c>
      <c r="M74">
        <v>4228971.4290140001</v>
      </c>
      <c r="N74">
        <v>81.361099000088799</v>
      </c>
      <c r="O74">
        <v>0</v>
      </c>
      <c r="P74" s="14">
        <f t="shared" si="14"/>
        <v>3.6919875300000002E-2</v>
      </c>
      <c r="Q74" s="14">
        <f t="shared" si="15"/>
        <v>4.3376139399999999E-2</v>
      </c>
      <c r="R74" s="14">
        <f t="shared" si="16"/>
        <v>6.4562640999999976E-3</v>
      </c>
      <c r="S74" t="s">
        <v>49</v>
      </c>
      <c r="T74" t="s">
        <v>49</v>
      </c>
      <c r="U74">
        <v>2</v>
      </c>
    </row>
    <row r="75" spans="1:21" x14ac:dyDescent="0.25">
      <c r="A75" s="2">
        <v>4</v>
      </c>
      <c r="B75" s="2">
        <v>11</v>
      </c>
      <c r="C75" s="2" t="s">
        <v>15</v>
      </c>
      <c r="D75" s="2">
        <v>6</v>
      </c>
      <c r="E75" s="8" t="s">
        <v>5</v>
      </c>
      <c r="F75" s="12">
        <v>-2.3058150500000001E-4</v>
      </c>
      <c r="G75" s="9">
        <v>-3657401.6482930002</v>
      </c>
      <c r="H75" s="10">
        <v>1.76000036299228E-3</v>
      </c>
      <c r="I75" s="11">
        <v>0.95269000000000004</v>
      </c>
      <c r="J75" s="8" t="s">
        <v>38</v>
      </c>
      <c r="K75" t="s">
        <v>5</v>
      </c>
      <c r="L75" s="1">
        <v>-9.9272900399999999E-3</v>
      </c>
      <c r="M75">
        <v>3614966.9124670001</v>
      </c>
      <c r="N75">
        <v>3.33591300016269</v>
      </c>
      <c r="O75">
        <v>9.7900000000000001E-3</v>
      </c>
      <c r="P75" s="14">
        <f t="shared" si="14"/>
        <v>-2.3058150500000001E-4</v>
      </c>
      <c r="Q75" s="14">
        <f t="shared" si="15"/>
        <v>9.9272900399999999E-3</v>
      </c>
      <c r="R75" s="14">
        <f t="shared" si="16"/>
        <v>1.0157871545000001E-2</v>
      </c>
      <c r="S75" t="s">
        <v>49</v>
      </c>
      <c r="T75" t="s">
        <v>49</v>
      </c>
      <c r="U75">
        <v>2</v>
      </c>
    </row>
    <row r="76" spans="1:21" x14ac:dyDescent="0.25">
      <c r="A76" s="2">
        <v>5</v>
      </c>
      <c r="B76" s="2">
        <v>11</v>
      </c>
      <c r="C76" s="2" t="s">
        <v>16</v>
      </c>
      <c r="D76" s="2">
        <v>6</v>
      </c>
      <c r="E76" s="8" t="s">
        <v>5</v>
      </c>
      <c r="F76" s="12">
        <v>4.5378237500000002E-2</v>
      </c>
      <c r="G76" s="9">
        <v>-4564588.0041669998</v>
      </c>
      <c r="H76" s="10">
        <v>95.474479000084102</v>
      </c>
      <c r="I76" s="11">
        <v>0</v>
      </c>
      <c r="J76" s="8" t="s">
        <v>37</v>
      </c>
      <c r="K76" t="s">
        <v>5</v>
      </c>
      <c r="L76" s="1">
        <v>-5.3887266699999999E-2</v>
      </c>
      <c r="M76">
        <v>4514545.0917570004</v>
      </c>
      <c r="N76">
        <v>137.13519300054699</v>
      </c>
      <c r="O76">
        <v>0</v>
      </c>
      <c r="P76" s="14">
        <f t="shared" si="14"/>
        <v>4.5378237500000002E-2</v>
      </c>
      <c r="Q76" s="14">
        <f t="shared" si="15"/>
        <v>5.3887266699999999E-2</v>
      </c>
      <c r="R76" s="14">
        <f t="shared" si="16"/>
        <v>8.509029199999997E-3</v>
      </c>
      <c r="S76" t="s">
        <v>49</v>
      </c>
      <c r="T76" t="s">
        <v>49</v>
      </c>
      <c r="U76">
        <v>2</v>
      </c>
    </row>
    <row r="77" spans="1:21" x14ac:dyDescent="0.25">
      <c r="A77" s="2">
        <v>6</v>
      </c>
      <c r="B77" s="2">
        <v>11</v>
      </c>
      <c r="C77" s="2" t="s">
        <v>17</v>
      </c>
      <c r="D77" s="2">
        <v>6</v>
      </c>
      <c r="E77" s="8" t="s">
        <v>5</v>
      </c>
      <c r="F77" s="12">
        <v>1.7924879899999999E-2</v>
      </c>
      <c r="G77" s="9">
        <v>-4775824.1201320002</v>
      </c>
      <c r="H77" s="10">
        <v>13.0462880004197</v>
      </c>
      <c r="I77" s="11">
        <v>0</v>
      </c>
      <c r="J77" s="8" t="s">
        <v>37</v>
      </c>
      <c r="K77" t="s">
        <v>5</v>
      </c>
      <c r="L77" s="1">
        <v>-2.15007506E-2</v>
      </c>
      <c r="M77">
        <v>4717895.7946640002</v>
      </c>
      <c r="N77">
        <v>19.167644999921301</v>
      </c>
      <c r="O77">
        <v>0</v>
      </c>
      <c r="P77" s="14">
        <f t="shared" si="14"/>
        <v>1.7924879899999999E-2</v>
      </c>
      <c r="Q77" s="14">
        <f t="shared" si="15"/>
        <v>2.15007506E-2</v>
      </c>
      <c r="R77" s="14">
        <f t="shared" si="16"/>
        <v>3.5758707000000008E-3</v>
      </c>
      <c r="S77" t="s">
        <v>49</v>
      </c>
      <c r="T77" t="s">
        <v>49</v>
      </c>
      <c r="U77">
        <v>2</v>
      </c>
    </row>
    <row r="78" spans="1:21" x14ac:dyDescent="0.25">
      <c r="A78" s="2">
        <v>7</v>
      </c>
      <c r="B78" s="2">
        <v>11</v>
      </c>
      <c r="C78" s="2" t="s">
        <v>18</v>
      </c>
      <c r="D78" s="2">
        <v>6</v>
      </c>
      <c r="E78" s="8" t="s">
        <v>5</v>
      </c>
      <c r="F78" s="12">
        <v>4.6194122599999998E-2</v>
      </c>
      <c r="G78" s="9">
        <v>-4767890.382007</v>
      </c>
      <c r="H78" s="10">
        <v>107.628320000134</v>
      </c>
      <c r="I78" s="11">
        <v>0</v>
      </c>
      <c r="J78" s="8" t="s">
        <v>37</v>
      </c>
      <c r="K78" t="s">
        <v>5</v>
      </c>
      <c r="L78" s="1">
        <v>-5.3848223600000002E-2</v>
      </c>
      <c r="M78">
        <v>4713987.7642989997</v>
      </c>
      <c r="N78">
        <v>148.77286899928001</v>
      </c>
      <c r="O78">
        <v>0</v>
      </c>
      <c r="P78" s="14">
        <f t="shared" si="14"/>
        <v>4.6194122599999998E-2</v>
      </c>
      <c r="Q78" s="14">
        <f t="shared" si="15"/>
        <v>5.3848223600000002E-2</v>
      </c>
      <c r="R78" s="14">
        <f t="shared" si="16"/>
        <v>7.6541010000000034E-3</v>
      </c>
      <c r="S78" t="s">
        <v>49</v>
      </c>
      <c r="T78" t="s">
        <v>49</v>
      </c>
      <c r="U78">
        <v>2</v>
      </c>
    </row>
    <row r="79" spans="1:21" x14ac:dyDescent="0.25">
      <c r="A79" s="2">
        <v>8</v>
      </c>
      <c r="B79" s="2">
        <v>11</v>
      </c>
      <c r="C79" s="2" t="s">
        <v>19</v>
      </c>
      <c r="D79" s="2">
        <v>6</v>
      </c>
      <c r="E79" s="8" t="s">
        <v>5</v>
      </c>
      <c r="F79" s="12">
        <v>6.4103569999999999E-2</v>
      </c>
      <c r="G79" s="9">
        <v>-3426296.2484909999</v>
      </c>
      <c r="H79" s="10">
        <v>142.87498900014899</v>
      </c>
      <c r="I79" s="11">
        <v>0</v>
      </c>
      <c r="J79" s="8" t="s">
        <v>37</v>
      </c>
      <c r="K79" t="s">
        <v>5</v>
      </c>
      <c r="L79">
        <v>-7.278242E-2</v>
      </c>
      <c r="M79">
        <v>3388371.1000839998</v>
      </c>
      <c r="N79">
        <v>187.617821999825</v>
      </c>
      <c r="O79">
        <v>0</v>
      </c>
      <c r="P79" s="14">
        <f t="shared" si="14"/>
        <v>6.4103569999999999E-2</v>
      </c>
      <c r="Q79" s="14">
        <f t="shared" si="15"/>
        <v>7.278242E-2</v>
      </c>
      <c r="R79" s="14">
        <f t="shared" si="16"/>
        <v>8.6788500000000018E-3</v>
      </c>
      <c r="S79" t="s">
        <v>49</v>
      </c>
      <c r="T79" t="s">
        <v>49</v>
      </c>
      <c r="U79">
        <v>2</v>
      </c>
    </row>
    <row r="80" spans="1:21" x14ac:dyDescent="0.25">
      <c r="A80" s="2">
        <v>9</v>
      </c>
      <c r="B80" s="2">
        <v>11</v>
      </c>
      <c r="C80" s="2" t="s">
        <v>0</v>
      </c>
      <c r="D80" s="2">
        <v>6</v>
      </c>
      <c r="E80" s="8" t="s">
        <v>5</v>
      </c>
      <c r="F80" s="12">
        <v>-1.887173E-2</v>
      </c>
      <c r="G80" s="9">
        <v>-5427549.8604279999</v>
      </c>
      <c r="H80" s="10">
        <v>19.717286000028199</v>
      </c>
      <c r="I80" s="11">
        <v>0</v>
      </c>
      <c r="J80" s="8" t="s">
        <v>38</v>
      </c>
      <c r="K80" t="s">
        <v>5</v>
      </c>
      <c r="L80" s="1">
        <v>8.2794156899999999E-3</v>
      </c>
      <c r="M80">
        <v>5366251.2373869997</v>
      </c>
      <c r="N80">
        <v>3.8749460000544702</v>
      </c>
      <c r="O80">
        <v>5.3699999999999998E-3</v>
      </c>
      <c r="P80" s="14">
        <f t="shared" si="14"/>
        <v>-1.887173E-2</v>
      </c>
      <c r="Q80" s="14">
        <f t="shared" si="15"/>
        <v>-8.2794156899999999E-3</v>
      </c>
      <c r="R80" s="14">
        <f t="shared" si="16"/>
        <v>1.059231431E-2</v>
      </c>
      <c r="S80" t="s">
        <v>49</v>
      </c>
      <c r="T80" t="s">
        <v>49</v>
      </c>
      <c r="U80">
        <v>2</v>
      </c>
    </row>
    <row r="81" spans="1:21" x14ac:dyDescent="0.25">
      <c r="A81" s="2">
        <v>10</v>
      </c>
      <c r="B81" s="2">
        <v>11</v>
      </c>
      <c r="C81" s="2" t="s">
        <v>20</v>
      </c>
      <c r="D81" s="2">
        <v>6</v>
      </c>
      <c r="E81" s="8" t="s">
        <v>5</v>
      </c>
      <c r="F81" s="12">
        <v>-9.6807400000000002E-3</v>
      </c>
      <c r="G81" s="9">
        <v>-5215261.5180620002</v>
      </c>
      <c r="H81" s="10">
        <v>5.0622970005497301</v>
      </c>
      <c r="I81" s="11">
        <v>1.4599999999999999E-3</v>
      </c>
      <c r="J81" s="8" t="s">
        <v>38</v>
      </c>
      <c r="K81" t="s">
        <v>5</v>
      </c>
      <c r="L81" s="1">
        <v>2.6116745100000002E-3</v>
      </c>
      <c r="M81">
        <v>5151476.9620850002</v>
      </c>
      <c r="N81">
        <v>0.37551200017332997</v>
      </c>
      <c r="O81">
        <v>0.38614999999999999</v>
      </c>
      <c r="P81" s="14">
        <f t="shared" si="14"/>
        <v>-9.6807400000000002E-3</v>
      </c>
      <c r="Q81" s="14">
        <f t="shared" si="15"/>
        <v>-2.6116745100000002E-3</v>
      </c>
      <c r="R81" s="14">
        <f t="shared" si="16"/>
        <v>7.06906549E-3</v>
      </c>
      <c r="S81" t="s">
        <v>49</v>
      </c>
      <c r="T81" t="s">
        <v>49</v>
      </c>
      <c r="U81">
        <v>2</v>
      </c>
    </row>
    <row r="82" spans="1:21" x14ac:dyDescent="0.25">
      <c r="A82" s="2">
        <v>11</v>
      </c>
      <c r="B82" s="2">
        <v>11</v>
      </c>
      <c r="C82" s="2" t="s">
        <v>21</v>
      </c>
      <c r="D82" s="2">
        <v>6</v>
      </c>
      <c r="E82" s="8" t="s">
        <v>5</v>
      </c>
      <c r="F82" s="12">
        <v>-3.9176229999999999E-2</v>
      </c>
      <c r="G82" s="9">
        <v>-3664897.4517370001</v>
      </c>
      <c r="H82" s="10">
        <v>64.380290000233799</v>
      </c>
      <c r="I82" s="11">
        <v>0</v>
      </c>
      <c r="J82" s="8" t="s">
        <v>38</v>
      </c>
      <c r="K82" t="s">
        <v>5</v>
      </c>
      <c r="L82">
        <v>3.4254680000000003E-2</v>
      </c>
      <c r="M82">
        <v>3618545.862586</v>
      </c>
      <c r="N82">
        <v>50.136760000139397</v>
      </c>
      <c r="O82">
        <v>0</v>
      </c>
      <c r="P82" s="14">
        <f t="shared" si="14"/>
        <v>-3.9176229999999999E-2</v>
      </c>
      <c r="Q82" s="14">
        <f t="shared" si="15"/>
        <v>-3.4254680000000003E-2</v>
      </c>
      <c r="R82" s="14">
        <f t="shared" si="16"/>
        <v>4.9215499999999968E-3</v>
      </c>
      <c r="S82" t="s">
        <v>49</v>
      </c>
      <c r="T82" t="s">
        <v>49</v>
      </c>
      <c r="U82">
        <v>2</v>
      </c>
    </row>
    <row r="83" spans="1:21" x14ac:dyDescent="0.25">
      <c r="A83" s="2">
        <v>12</v>
      </c>
      <c r="B83" s="2">
        <v>11</v>
      </c>
      <c r="C83" s="2" t="s">
        <v>22</v>
      </c>
      <c r="D83" s="2">
        <v>6</v>
      </c>
      <c r="E83" s="8" t="s">
        <v>5</v>
      </c>
      <c r="F83" s="12">
        <v>5.3394549999999999E-2</v>
      </c>
      <c r="G83" s="9">
        <v>-3425252.861178</v>
      </c>
      <c r="H83" s="10">
        <v>105.363266999833</v>
      </c>
      <c r="I83" s="11">
        <v>0</v>
      </c>
      <c r="J83" s="8" t="s">
        <v>37</v>
      </c>
      <c r="K83" t="s">
        <v>5</v>
      </c>
      <c r="L83">
        <v>-5.6329549999999999E-2</v>
      </c>
      <c r="M83">
        <v>3383520.7475279998</v>
      </c>
      <c r="N83">
        <v>119.493775999639</v>
      </c>
      <c r="O83">
        <v>0</v>
      </c>
      <c r="P83" s="14">
        <f t="shared" si="14"/>
        <v>5.3394549999999999E-2</v>
      </c>
      <c r="Q83" s="14">
        <f t="shared" si="15"/>
        <v>5.6329549999999999E-2</v>
      </c>
      <c r="R83" s="14">
        <f t="shared" si="16"/>
        <v>2.9350000000000001E-3</v>
      </c>
      <c r="S83" t="s">
        <v>49</v>
      </c>
      <c r="T83" t="s">
        <v>49</v>
      </c>
      <c r="U83">
        <v>2</v>
      </c>
    </row>
    <row r="84" spans="1:21" x14ac:dyDescent="0.25">
      <c r="A84" s="2">
        <v>13</v>
      </c>
      <c r="B84" s="2">
        <v>11</v>
      </c>
      <c r="C84" s="2" t="s">
        <v>24</v>
      </c>
      <c r="D84" s="2">
        <v>6</v>
      </c>
      <c r="E84" s="8" t="s">
        <v>5</v>
      </c>
      <c r="F84" s="12">
        <v>2.286608E-2</v>
      </c>
      <c r="G84" s="9">
        <v>-5707053.4152210001</v>
      </c>
      <c r="H84" s="10">
        <v>31.6573550002649</v>
      </c>
      <c r="I84" s="11">
        <v>0</v>
      </c>
      <c r="J84" s="8" t="s">
        <v>37</v>
      </c>
      <c r="K84" t="s">
        <v>5</v>
      </c>
      <c r="L84" s="1">
        <v>-2.3736628700000002E-2</v>
      </c>
      <c r="M84">
        <v>5635689.1444410002</v>
      </c>
      <c r="N84">
        <v>34.823944000527199</v>
      </c>
      <c r="O84">
        <v>0</v>
      </c>
      <c r="P84" s="14">
        <f t="shared" si="14"/>
        <v>2.286608E-2</v>
      </c>
      <c r="Q84" s="14">
        <f t="shared" si="15"/>
        <v>2.3736628700000002E-2</v>
      </c>
      <c r="R84" s="14">
        <f t="shared" si="16"/>
        <v>8.7054870000000117E-4</v>
      </c>
      <c r="S84" t="s">
        <v>49</v>
      </c>
      <c r="T84" t="s">
        <v>49</v>
      </c>
      <c r="U84">
        <v>2</v>
      </c>
    </row>
    <row r="85" spans="1:21" x14ac:dyDescent="0.25">
      <c r="A85" s="2">
        <v>14</v>
      </c>
      <c r="B85" s="2">
        <v>11</v>
      </c>
      <c r="C85" s="2" t="s">
        <v>23</v>
      </c>
      <c r="D85" s="2">
        <v>6</v>
      </c>
      <c r="E85" s="8" t="s">
        <v>5</v>
      </c>
      <c r="F85" s="12">
        <v>-4.2779565899999997E-3</v>
      </c>
      <c r="G85" s="9">
        <v>-4477487.6898269998</v>
      </c>
      <c r="H85" s="10">
        <v>0.78885599970817499</v>
      </c>
      <c r="I85" s="11">
        <v>0.20909</v>
      </c>
      <c r="J85" s="8" t="s">
        <v>38</v>
      </c>
      <c r="K85" t="s">
        <v>5</v>
      </c>
      <c r="L85" s="1">
        <v>-7.4334129300000001E-3</v>
      </c>
      <c r="M85">
        <v>4427272.4731249996</v>
      </c>
      <c r="N85">
        <v>2.4346839999780001</v>
      </c>
      <c r="O85">
        <v>2.734E-2</v>
      </c>
      <c r="P85" s="14">
        <f t="shared" si="14"/>
        <v>-4.2779565899999997E-3</v>
      </c>
      <c r="Q85" s="14">
        <f t="shared" si="15"/>
        <v>7.4334129300000001E-3</v>
      </c>
      <c r="R85" s="14">
        <f t="shared" si="16"/>
        <v>1.1711369520000001E-2</v>
      </c>
      <c r="S85" t="s">
        <v>49</v>
      </c>
      <c r="T85" t="s">
        <v>49</v>
      </c>
      <c r="U85">
        <v>2</v>
      </c>
    </row>
    <row r="86" spans="1:21" x14ac:dyDescent="0.25">
      <c r="A86" s="2">
        <v>1</v>
      </c>
      <c r="B86" s="2">
        <v>14</v>
      </c>
      <c r="C86" s="2" t="s">
        <v>12</v>
      </c>
      <c r="D86" s="2">
        <v>7</v>
      </c>
      <c r="E86" s="11" t="s">
        <v>8</v>
      </c>
      <c r="F86" s="12">
        <v>0.25731918500000001</v>
      </c>
      <c r="G86" s="9">
        <v>-4533083.4211689997</v>
      </c>
      <c r="H86" s="10">
        <v>653.48332899995103</v>
      </c>
      <c r="I86" s="11">
        <v>0</v>
      </c>
      <c r="J86" s="8" t="s">
        <v>37</v>
      </c>
      <c r="K86" t="s">
        <v>8</v>
      </c>
      <c r="L86" s="4">
        <v>-0.228270265</v>
      </c>
      <c r="M86">
        <v>4481852.4354739999</v>
      </c>
      <c r="N86">
        <v>534.01868200022705</v>
      </c>
      <c r="O86">
        <v>0</v>
      </c>
      <c r="P86" s="14">
        <f t="shared" si="14"/>
        <v>0.25731918500000001</v>
      </c>
      <c r="Q86" s="14">
        <f t="shared" si="15"/>
        <v>0.228270265</v>
      </c>
      <c r="R86" s="14">
        <f t="shared" si="16"/>
        <v>-2.9048920000000006E-2</v>
      </c>
      <c r="S86" t="str">
        <f t="shared" ref="S86" si="19">E86</f>
        <v>Hiatus</v>
      </c>
      <c r="T86" s="4">
        <f t="shared" ref="T86" si="20">AVERAGE(R86:R99)</f>
        <v>-4.6048107071428569E-2</v>
      </c>
      <c r="U86">
        <v>1</v>
      </c>
    </row>
    <row r="87" spans="1:21" x14ac:dyDescent="0.25">
      <c r="A87" s="2">
        <v>2</v>
      </c>
      <c r="B87" s="2">
        <v>14</v>
      </c>
      <c r="C87" s="2" t="s">
        <v>13</v>
      </c>
      <c r="D87" s="2">
        <v>7</v>
      </c>
      <c r="E87" s="11" t="s">
        <v>8</v>
      </c>
      <c r="F87" s="12">
        <v>0.24676188900000001</v>
      </c>
      <c r="G87" s="9">
        <v>-5738353.9024059996</v>
      </c>
      <c r="H87" s="10">
        <v>744.02771000005305</v>
      </c>
      <c r="I87" s="11">
        <v>0</v>
      </c>
      <c r="J87" s="8" t="s">
        <v>37</v>
      </c>
      <c r="K87" t="s">
        <v>8</v>
      </c>
      <c r="L87" s="1">
        <v>-0.22711831199999999</v>
      </c>
      <c r="M87">
        <v>5672943.1018089997</v>
      </c>
      <c r="N87">
        <v>660.71805999986805</v>
      </c>
      <c r="O87">
        <v>0</v>
      </c>
      <c r="P87" s="14">
        <f t="shared" si="14"/>
        <v>0.24676188900000001</v>
      </c>
      <c r="Q87" s="14">
        <f t="shared" si="15"/>
        <v>0.22711831199999999</v>
      </c>
      <c r="R87" s="14">
        <f t="shared" si="16"/>
        <v>-1.9643577000000023E-2</v>
      </c>
      <c r="S87" t="s">
        <v>49</v>
      </c>
      <c r="T87" t="s">
        <v>49</v>
      </c>
      <c r="U87">
        <v>2</v>
      </c>
    </row>
    <row r="88" spans="1:21" x14ac:dyDescent="0.25">
      <c r="A88" s="2">
        <v>3</v>
      </c>
      <c r="B88" s="2">
        <v>14</v>
      </c>
      <c r="C88" s="2" t="s">
        <v>14</v>
      </c>
      <c r="D88" s="2">
        <v>7</v>
      </c>
      <c r="E88" s="11" t="s">
        <v>8</v>
      </c>
      <c r="F88" s="12">
        <v>0.476780592</v>
      </c>
      <c r="G88" s="9">
        <v>-4279465.7647810001</v>
      </c>
      <c r="H88" s="10">
        <v>1913.83367799967</v>
      </c>
      <c r="I88" s="11">
        <v>0</v>
      </c>
      <c r="J88" s="8" t="s">
        <v>37</v>
      </c>
      <c r="K88" t="s">
        <v>8</v>
      </c>
      <c r="L88" s="1">
        <v>-0.43420244899999999</v>
      </c>
      <c r="M88">
        <v>4230560.8572880002</v>
      </c>
      <c r="N88">
        <v>1670.7893730001499</v>
      </c>
      <c r="O88">
        <v>0</v>
      </c>
      <c r="P88" s="14">
        <f t="shared" si="14"/>
        <v>0.476780592</v>
      </c>
      <c r="Q88" s="14">
        <f t="shared" si="15"/>
        <v>0.43420244899999999</v>
      </c>
      <c r="R88" s="14">
        <f t="shared" si="16"/>
        <v>-4.2578143000000013E-2</v>
      </c>
      <c r="S88" t="s">
        <v>49</v>
      </c>
      <c r="T88" t="s">
        <v>49</v>
      </c>
      <c r="U88">
        <v>2</v>
      </c>
    </row>
    <row r="89" spans="1:21" x14ac:dyDescent="0.25">
      <c r="A89" s="2">
        <v>4</v>
      </c>
      <c r="B89" s="2">
        <v>14</v>
      </c>
      <c r="C89" s="2" t="s">
        <v>15</v>
      </c>
      <c r="D89" s="2">
        <v>7</v>
      </c>
      <c r="E89" s="11" t="s">
        <v>8</v>
      </c>
      <c r="F89" s="12">
        <v>0.32808555700000003</v>
      </c>
      <c r="G89" s="9">
        <v>-3658182.4147580001</v>
      </c>
      <c r="H89" s="10">
        <v>780.768225000239</v>
      </c>
      <c r="I89" s="11">
        <v>0</v>
      </c>
      <c r="J89" s="8" t="s">
        <v>37</v>
      </c>
      <c r="K89" t="s">
        <v>8</v>
      </c>
      <c r="L89" s="1">
        <v>-0.28767642700000001</v>
      </c>
      <c r="M89">
        <v>3615598.6646739999</v>
      </c>
      <c r="N89">
        <v>635.08811999997101</v>
      </c>
      <c r="O89">
        <v>0</v>
      </c>
      <c r="P89" s="14">
        <f t="shared" si="14"/>
        <v>0.32808555700000003</v>
      </c>
      <c r="Q89" s="14">
        <f t="shared" si="15"/>
        <v>0.28767642700000001</v>
      </c>
      <c r="R89" s="14">
        <f t="shared" si="16"/>
        <v>-4.0409130000000015E-2</v>
      </c>
      <c r="S89" t="s">
        <v>49</v>
      </c>
      <c r="T89" t="s">
        <v>49</v>
      </c>
      <c r="U89">
        <v>2</v>
      </c>
    </row>
    <row r="90" spans="1:21" x14ac:dyDescent="0.25">
      <c r="A90" s="2">
        <v>5</v>
      </c>
      <c r="B90" s="2">
        <v>14</v>
      </c>
      <c r="C90" s="2" t="s">
        <v>16</v>
      </c>
      <c r="D90" s="2">
        <v>7</v>
      </c>
      <c r="E90" s="11" t="s">
        <v>8</v>
      </c>
      <c r="F90" s="12">
        <v>0.471496427</v>
      </c>
      <c r="G90" s="9">
        <v>-4566428.1327679995</v>
      </c>
      <c r="H90" s="10">
        <v>1935.60307999979</v>
      </c>
      <c r="I90" s="11">
        <v>0</v>
      </c>
      <c r="J90" s="8" t="s">
        <v>37</v>
      </c>
      <c r="K90" t="s">
        <v>8</v>
      </c>
      <c r="L90" s="1">
        <v>-0.43474482599999997</v>
      </c>
      <c r="M90">
        <v>4516142.0580249997</v>
      </c>
      <c r="N90">
        <v>1734.1014609998001</v>
      </c>
      <c r="O90">
        <v>0</v>
      </c>
      <c r="P90" s="14">
        <f t="shared" si="14"/>
        <v>0.471496427</v>
      </c>
      <c r="Q90" s="14">
        <f t="shared" si="15"/>
        <v>0.43474482599999997</v>
      </c>
      <c r="R90" s="14">
        <f t="shared" si="16"/>
        <v>-3.6751601000000023E-2</v>
      </c>
      <c r="S90" t="s">
        <v>49</v>
      </c>
      <c r="T90" t="s">
        <v>49</v>
      </c>
      <c r="U90">
        <v>2</v>
      </c>
    </row>
    <row r="91" spans="1:21" x14ac:dyDescent="0.25">
      <c r="A91" s="2">
        <v>6</v>
      </c>
      <c r="B91" s="2">
        <v>14</v>
      </c>
      <c r="C91" s="2" t="s">
        <v>17</v>
      </c>
      <c r="D91" s="2">
        <v>7</v>
      </c>
      <c r="E91" s="11" t="s">
        <v>8</v>
      </c>
      <c r="F91" s="12">
        <v>0.35067662799999999</v>
      </c>
      <c r="G91" s="9">
        <v>-4776968.6231209999</v>
      </c>
      <c r="H91" s="10">
        <v>1157.5492770001199</v>
      </c>
      <c r="I91" s="11">
        <v>0</v>
      </c>
      <c r="J91" s="8" t="s">
        <v>37</v>
      </c>
      <c r="K91" t="s">
        <v>8</v>
      </c>
      <c r="L91" s="1">
        <v>-0.31637928199999998</v>
      </c>
      <c r="M91">
        <v>4718874.7988400003</v>
      </c>
      <c r="N91">
        <v>998.17182100005402</v>
      </c>
      <c r="O91">
        <v>0</v>
      </c>
      <c r="P91" s="14">
        <f t="shared" si="14"/>
        <v>0.35067662799999999</v>
      </c>
      <c r="Q91" s="14">
        <f t="shared" si="15"/>
        <v>0.31637928199999998</v>
      </c>
      <c r="R91" s="14">
        <f t="shared" si="16"/>
        <v>-3.4297346000000006E-2</v>
      </c>
      <c r="S91" t="s">
        <v>49</v>
      </c>
      <c r="T91" t="s">
        <v>49</v>
      </c>
      <c r="U91">
        <v>2</v>
      </c>
    </row>
    <row r="92" spans="1:21" x14ac:dyDescent="0.25">
      <c r="A92" s="2">
        <v>7</v>
      </c>
      <c r="B92" s="2">
        <v>14</v>
      </c>
      <c r="C92" s="2" t="s">
        <v>18</v>
      </c>
      <c r="D92" s="2">
        <v>7</v>
      </c>
      <c r="E92" s="11" t="s">
        <v>8</v>
      </c>
      <c r="F92" s="12">
        <v>0.29669220499999999</v>
      </c>
      <c r="G92" s="9">
        <v>-4768605.958412</v>
      </c>
      <c r="H92" s="10">
        <v>823.204725000076</v>
      </c>
      <c r="I92" s="11">
        <v>0</v>
      </c>
      <c r="J92" s="8" t="s">
        <v>37</v>
      </c>
      <c r="K92" t="s">
        <v>8</v>
      </c>
      <c r="L92" s="1">
        <v>-0.26574820599999999</v>
      </c>
      <c r="M92">
        <v>4714527.000759</v>
      </c>
      <c r="N92">
        <v>688.00932899955603</v>
      </c>
      <c r="O92">
        <v>0</v>
      </c>
      <c r="P92" s="14">
        <f t="shared" si="14"/>
        <v>0.29669220499999999</v>
      </c>
      <c r="Q92" s="14">
        <f t="shared" si="15"/>
        <v>0.26574820599999999</v>
      </c>
      <c r="R92" s="14">
        <f t="shared" si="16"/>
        <v>-3.0943999E-2</v>
      </c>
      <c r="S92" t="s">
        <v>49</v>
      </c>
      <c r="T92" t="s">
        <v>49</v>
      </c>
      <c r="U92">
        <v>2</v>
      </c>
    </row>
    <row r="93" spans="1:21" x14ac:dyDescent="0.25">
      <c r="A93" s="2">
        <v>8</v>
      </c>
      <c r="B93" s="2">
        <v>14</v>
      </c>
      <c r="C93" s="2" t="s">
        <v>19</v>
      </c>
      <c r="D93" s="2">
        <v>7</v>
      </c>
      <c r="E93" s="11" t="s">
        <v>8</v>
      </c>
      <c r="F93" s="12">
        <v>0.50025423999999996</v>
      </c>
      <c r="G93" s="9">
        <v>-3427802.7979660002</v>
      </c>
      <c r="H93" s="10">
        <v>1649.4244640003801</v>
      </c>
      <c r="I93" s="11">
        <v>0</v>
      </c>
      <c r="J93" s="8" t="s">
        <v>37</v>
      </c>
      <c r="K93" t="s">
        <v>8</v>
      </c>
      <c r="L93">
        <v>-0.45460452000000001</v>
      </c>
      <c r="M93">
        <v>3389621.6353890002</v>
      </c>
      <c r="N93">
        <v>1438.1531270001999</v>
      </c>
      <c r="O93">
        <v>0</v>
      </c>
      <c r="P93" s="14">
        <f t="shared" si="14"/>
        <v>0.50025423999999996</v>
      </c>
      <c r="Q93" s="14">
        <f t="shared" si="15"/>
        <v>0.45460452000000001</v>
      </c>
      <c r="R93" s="14">
        <f t="shared" si="16"/>
        <v>-4.5649719999999949E-2</v>
      </c>
      <c r="S93" t="s">
        <v>49</v>
      </c>
      <c r="T93" t="s">
        <v>49</v>
      </c>
      <c r="U93">
        <v>2</v>
      </c>
    </row>
    <row r="94" spans="1:21" x14ac:dyDescent="0.25">
      <c r="A94" s="2">
        <v>9</v>
      </c>
      <c r="B94" s="2">
        <v>14</v>
      </c>
      <c r="C94" s="2" t="s">
        <v>0</v>
      </c>
      <c r="D94" s="2">
        <v>7</v>
      </c>
      <c r="E94" s="11" t="s">
        <v>8</v>
      </c>
      <c r="F94" s="12">
        <v>0.5115305</v>
      </c>
      <c r="G94" s="9">
        <v>-5430407.39102</v>
      </c>
      <c r="H94" s="10">
        <v>2877.2478780001402</v>
      </c>
      <c r="I94" s="11">
        <v>0</v>
      </c>
      <c r="J94" s="8" t="s">
        <v>37</v>
      </c>
      <c r="K94" t="s">
        <v>8</v>
      </c>
      <c r="L94" s="1">
        <v>-0.43078219899999998</v>
      </c>
      <c r="M94">
        <v>5368408.9777380005</v>
      </c>
      <c r="N94">
        <v>2161.6152970008502</v>
      </c>
      <c r="O94">
        <v>0</v>
      </c>
      <c r="P94" s="14">
        <f t="shared" si="14"/>
        <v>0.5115305</v>
      </c>
      <c r="Q94" s="14">
        <f t="shared" si="15"/>
        <v>0.43078219899999998</v>
      </c>
      <c r="R94" s="14">
        <f t="shared" si="16"/>
        <v>-8.0748301000000022E-2</v>
      </c>
      <c r="S94" t="s">
        <v>49</v>
      </c>
      <c r="T94" t="s">
        <v>49</v>
      </c>
      <c r="U94">
        <v>2</v>
      </c>
    </row>
    <row r="95" spans="1:21" x14ac:dyDescent="0.25">
      <c r="A95" s="2">
        <v>10</v>
      </c>
      <c r="B95" s="2">
        <v>14</v>
      </c>
      <c r="C95" s="2" t="s">
        <v>20</v>
      </c>
      <c r="D95" s="2">
        <v>7</v>
      </c>
      <c r="E95" s="11" t="s">
        <v>8</v>
      </c>
      <c r="F95" s="12">
        <v>0.43494916</v>
      </c>
      <c r="G95" s="9">
        <v>-5217383.290852</v>
      </c>
      <c r="H95" s="10">
        <v>2126.8350870003901</v>
      </c>
      <c r="I95" s="11">
        <v>0</v>
      </c>
      <c r="J95" s="8" t="s">
        <v>37</v>
      </c>
      <c r="K95" t="s">
        <v>8</v>
      </c>
      <c r="L95" s="1">
        <v>-0.378221264</v>
      </c>
      <c r="M95">
        <v>5153168.8612620002</v>
      </c>
      <c r="N95">
        <v>1692.2746890000999</v>
      </c>
      <c r="O95">
        <v>0</v>
      </c>
      <c r="P95" s="14">
        <f t="shared" si="14"/>
        <v>0.43494916</v>
      </c>
      <c r="Q95" s="14">
        <f t="shared" si="15"/>
        <v>0.378221264</v>
      </c>
      <c r="R95" s="14">
        <f t="shared" si="16"/>
        <v>-5.6727896E-2</v>
      </c>
      <c r="S95" t="s">
        <v>49</v>
      </c>
      <c r="T95" t="s">
        <v>49</v>
      </c>
      <c r="U95">
        <v>2</v>
      </c>
    </row>
    <row r="96" spans="1:21" x14ac:dyDescent="0.25">
      <c r="A96" s="2">
        <v>11</v>
      </c>
      <c r="B96" s="2">
        <v>14</v>
      </c>
      <c r="C96" s="2" t="s">
        <v>21</v>
      </c>
      <c r="D96" s="2">
        <v>7</v>
      </c>
      <c r="E96" s="11" t="s">
        <v>8</v>
      </c>
      <c r="F96" s="12">
        <v>0.49078939999999999</v>
      </c>
      <c r="G96" s="9">
        <v>-3666754.4997410001</v>
      </c>
      <c r="H96" s="10">
        <v>1921.4282940002099</v>
      </c>
      <c r="I96" s="11">
        <v>0</v>
      </c>
      <c r="J96" s="8" t="s">
        <v>37</v>
      </c>
      <c r="K96" t="s">
        <v>8</v>
      </c>
      <c r="L96">
        <v>-0.43335216999999998</v>
      </c>
      <c r="M96">
        <v>3620060.4939569999</v>
      </c>
      <c r="N96">
        <v>1564.76813099998</v>
      </c>
      <c r="O96">
        <v>0</v>
      </c>
      <c r="P96" s="14">
        <f t="shared" si="14"/>
        <v>0.49078939999999999</v>
      </c>
      <c r="Q96" s="14">
        <f t="shared" si="15"/>
        <v>0.43335216999999998</v>
      </c>
      <c r="R96" s="14">
        <f t="shared" si="16"/>
        <v>-5.7437230000000006E-2</v>
      </c>
      <c r="S96" t="s">
        <v>49</v>
      </c>
      <c r="T96" t="s">
        <v>49</v>
      </c>
      <c r="U96">
        <v>2</v>
      </c>
    </row>
    <row r="97" spans="1:21" x14ac:dyDescent="0.25">
      <c r="A97" s="2">
        <v>12</v>
      </c>
      <c r="B97" s="2">
        <v>14</v>
      </c>
      <c r="C97" s="2" t="s">
        <v>22</v>
      </c>
      <c r="D97" s="2">
        <v>7</v>
      </c>
      <c r="E97" s="11" t="s">
        <v>8</v>
      </c>
      <c r="F97" s="12">
        <v>0.55438531999999996</v>
      </c>
      <c r="G97" s="9">
        <v>-3427221.5107359998</v>
      </c>
      <c r="H97" s="10">
        <v>2074.0128249996301</v>
      </c>
      <c r="I97" s="11">
        <v>0</v>
      </c>
      <c r="J97" s="8" t="s">
        <v>37</v>
      </c>
      <c r="K97" t="s">
        <v>8</v>
      </c>
      <c r="L97">
        <v>-0.52033996000000005</v>
      </c>
      <c r="M97">
        <v>3385335.7203790001</v>
      </c>
      <c r="N97">
        <v>1934.46662699989</v>
      </c>
      <c r="O97">
        <v>0</v>
      </c>
      <c r="P97" s="14">
        <f t="shared" si="14"/>
        <v>0.55438531999999996</v>
      </c>
      <c r="Q97" s="14">
        <f t="shared" si="15"/>
        <v>0.52033996000000005</v>
      </c>
      <c r="R97" s="14">
        <f t="shared" si="16"/>
        <v>-3.4045359999999913E-2</v>
      </c>
      <c r="S97" t="s">
        <v>49</v>
      </c>
      <c r="T97" t="s">
        <v>49</v>
      </c>
      <c r="U97">
        <v>2</v>
      </c>
    </row>
    <row r="98" spans="1:21" x14ac:dyDescent="0.25">
      <c r="A98" s="2">
        <v>13</v>
      </c>
      <c r="B98" s="2">
        <v>14</v>
      </c>
      <c r="C98" s="2" t="s">
        <v>24</v>
      </c>
      <c r="D98" s="2">
        <v>7</v>
      </c>
      <c r="E98" s="11" t="s">
        <v>8</v>
      </c>
      <c r="F98" s="12">
        <v>0.53034446000000002</v>
      </c>
      <c r="G98" s="9">
        <v>-5710337.6113590002</v>
      </c>
      <c r="H98" s="10">
        <v>3315.8534930003798</v>
      </c>
      <c r="I98" s="11">
        <v>0</v>
      </c>
      <c r="J98" s="8" t="s">
        <v>37</v>
      </c>
      <c r="K98" t="s">
        <v>8</v>
      </c>
      <c r="L98" s="1">
        <v>-0.46876272099999999</v>
      </c>
      <c r="M98">
        <v>5638390.8077919995</v>
      </c>
      <c r="N98">
        <v>2736.4872949998799</v>
      </c>
      <c r="O98">
        <v>0</v>
      </c>
      <c r="P98" s="14">
        <f t="shared" ref="P98:P127" si="21">F98</f>
        <v>0.53034446000000002</v>
      </c>
      <c r="Q98" s="14">
        <f t="shared" ref="Q98:Q127" si="22">-1*L98</f>
        <v>0.46876272099999999</v>
      </c>
      <c r="R98" s="14">
        <f t="shared" ref="R98:R127" si="23">Q98-P98</f>
        <v>-6.1581739000000024E-2</v>
      </c>
      <c r="S98" t="s">
        <v>49</v>
      </c>
      <c r="T98" t="s">
        <v>49</v>
      </c>
      <c r="U98">
        <v>2</v>
      </c>
    </row>
    <row r="99" spans="1:21" x14ac:dyDescent="0.25">
      <c r="A99" s="2">
        <v>14</v>
      </c>
      <c r="B99" s="2">
        <v>14</v>
      </c>
      <c r="C99" s="2" t="s">
        <v>23</v>
      </c>
      <c r="D99" s="2">
        <v>7</v>
      </c>
      <c r="E99" s="11" t="s">
        <v>8</v>
      </c>
      <c r="F99" s="12">
        <v>0.28927582899999998</v>
      </c>
      <c r="G99" s="9">
        <v>-4478258.75655</v>
      </c>
      <c r="H99" s="10">
        <v>771.85557899996604</v>
      </c>
      <c r="I99" s="11">
        <v>0</v>
      </c>
      <c r="J99" s="8" t="s">
        <v>37</v>
      </c>
      <c r="K99" t="s">
        <v>8</v>
      </c>
      <c r="L99" s="1">
        <v>-0.214465292</v>
      </c>
      <c r="M99">
        <v>4427716.9965859996</v>
      </c>
      <c r="N99">
        <v>446.95814500004002</v>
      </c>
      <c r="O99">
        <v>0</v>
      </c>
      <c r="P99" s="14">
        <f t="shared" si="21"/>
        <v>0.28927582899999998</v>
      </c>
      <c r="Q99" s="14">
        <f t="shared" si="22"/>
        <v>0.214465292</v>
      </c>
      <c r="R99" s="14">
        <f t="shared" si="23"/>
        <v>-7.4810536999999983E-2</v>
      </c>
      <c r="S99" t="s">
        <v>49</v>
      </c>
      <c r="T99" t="s">
        <v>49</v>
      </c>
      <c r="U99">
        <v>2</v>
      </c>
    </row>
    <row r="100" spans="1:21" x14ac:dyDescent="0.25">
      <c r="A100" s="2">
        <v>1</v>
      </c>
      <c r="B100" s="2">
        <v>16</v>
      </c>
      <c r="C100" s="2" t="s">
        <v>12</v>
      </c>
      <c r="D100" s="2">
        <v>8</v>
      </c>
      <c r="E100" s="11" t="s">
        <v>10</v>
      </c>
      <c r="F100" s="12">
        <v>7.6225896599999995E-2</v>
      </c>
      <c r="G100" s="9">
        <v>-4532441.631232</v>
      </c>
      <c r="H100" s="10">
        <v>11.693392000161101</v>
      </c>
      <c r="I100" s="11">
        <v>0</v>
      </c>
      <c r="J100" s="8" t="s">
        <v>37</v>
      </c>
      <c r="K100" t="s">
        <v>10</v>
      </c>
      <c r="L100" s="4">
        <v>-7.8460682300000001E-2</v>
      </c>
      <c r="M100">
        <v>4481330.8049879996</v>
      </c>
      <c r="N100">
        <v>12.388195999898</v>
      </c>
      <c r="O100">
        <v>0</v>
      </c>
      <c r="P100" s="14">
        <f t="shared" si="21"/>
        <v>7.6225896599999995E-2</v>
      </c>
      <c r="Q100" s="14">
        <f t="shared" si="22"/>
        <v>7.8460682300000001E-2</v>
      </c>
      <c r="R100" s="14">
        <f t="shared" si="23"/>
        <v>2.2347857000000054E-3</v>
      </c>
      <c r="S100" t="str">
        <f t="shared" ref="S100" si="24">E100</f>
        <v>NC</v>
      </c>
      <c r="T100" s="4">
        <f t="shared" ref="T100" si="25">AVERAGE(R100:R113)</f>
        <v>3.1030665714285688E-3</v>
      </c>
      <c r="U100">
        <v>1</v>
      </c>
    </row>
    <row r="101" spans="1:21" x14ac:dyDescent="0.25">
      <c r="A101" s="2">
        <v>2</v>
      </c>
      <c r="B101" s="2">
        <v>16</v>
      </c>
      <c r="C101" s="2" t="s">
        <v>13</v>
      </c>
      <c r="D101" s="2">
        <v>8</v>
      </c>
      <c r="E101" s="11" t="s">
        <v>10</v>
      </c>
      <c r="F101" s="12">
        <v>9.6271003999999993E-2</v>
      </c>
      <c r="G101" s="9">
        <v>-5737630.1344959997</v>
      </c>
      <c r="H101" s="10">
        <v>20.259800000116201</v>
      </c>
      <c r="I101" s="11">
        <v>0</v>
      </c>
      <c r="J101" s="8" t="s">
        <v>37</v>
      </c>
      <c r="K101" t="s">
        <v>10</v>
      </c>
      <c r="L101" s="1">
        <v>-9.6980049900000004E-2</v>
      </c>
      <c r="M101">
        <v>5672302.9363430003</v>
      </c>
      <c r="N101">
        <v>20.552594000473601</v>
      </c>
      <c r="O101">
        <v>0</v>
      </c>
      <c r="P101" s="14">
        <f t="shared" si="21"/>
        <v>9.6271003999999993E-2</v>
      </c>
      <c r="Q101" s="14">
        <f t="shared" si="22"/>
        <v>9.6980049900000004E-2</v>
      </c>
      <c r="R101" s="14">
        <f t="shared" si="23"/>
        <v>7.0904590000001044E-4</v>
      </c>
      <c r="S101" t="s">
        <v>49</v>
      </c>
      <c r="T101" t="s">
        <v>49</v>
      </c>
      <c r="U101">
        <v>2</v>
      </c>
    </row>
    <row r="102" spans="1:21" x14ac:dyDescent="0.25">
      <c r="A102" s="2">
        <v>3</v>
      </c>
      <c r="B102" s="2">
        <v>16</v>
      </c>
      <c r="C102" s="2" t="s">
        <v>14</v>
      </c>
      <c r="D102" s="2">
        <v>8</v>
      </c>
      <c r="E102" s="11" t="s">
        <v>10</v>
      </c>
      <c r="F102" s="12">
        <v>7.5838414699999995E-2</v>
      </c>
      <c r="G102" s="9">
        <v>-4277562.921077</v>
      </c>
      <c r="H102" s="10">
        <v>10.989973999559799</v>
      </c>
      <c r="I102" s="11">
        <v>0</v>
      </c>
      <c r="J102" s="8" t="s">
        <v>37</v>
      </c>
      <c r="K102" t="s">
        <v>10</v>
      </c>
      <c r="L102" s="1">
        <v>-7.7779102399999994E-2</v>
      </c>
      <c r="M102">
        <v>4228901.6264279997</v>
      </c>
      <c r="N102">
        <v>11.5585129996761</v>
      </c>
      <c r="O102">
        <v>0</v>
      </c>
      <c r="P102" s="14">
        <f t="shared" si="21"/>
        <v>7.5838414699999995E-2</v>
      </c>
      <c r="Q102" s="14">
        <f t="shared" si="22"/>
        <v>7.7779102399999994E-2</v>
      </c>
      <c r="R102" s="14">
        <f t="shared" si="23"/>
        <v>1.9406876999999989E-3</v>
      </c>
      <c r="S102" t="s">
        <v>49</v>
      </c>
      <c r="T102" t="s">
        <v>49</v>
      </c>
      <c r="U102">
        <v>2</v>
      </c>
    </row>
    <row r="103" spans="1:21" x14ac:dyDescent="0.25">
      <c r="A103" s="2">
        <v>4</v>
      </c>
      <c r="B103" s="2">
        <v>16</v>
      </c>
      <c r="C103" s="2" t="s">
        <v>15</v>
      </c>
      <c r="D103" s="2">
        <v>8</v>
      </c>
      <c r="E103" s="11" t="s">
        <v>10</v>
      </c>
      <c r="F103" s="12">
        <v>0.158893114</v>
      </c>
      <c r="G103" s="9">
        <v>-3657435.7672100002</v>
      </c>
      <c r="H103" s="10">
        <v>34.120677000377299</v>
      </c>
      <c r="I103" s="11">
        <v>0</v>
      </c>
      <c r="J103" s="8" t="s">
        <v>37</v>
      </c>
      <c r="K103" t="s">
        <v>10</v>
      </c>
      <c r="L103" s="1">
        <v>-0.16153946999999999</v>
      </c>
      <c r="M103">
        <v>3614998.8493380002</v>
      </c>
      <c r="N103">
        <v>35.272784000262597</v>
      </c>
      <c r="O103">
        <v>0</v>
      </c>
      <c r="P103" s="14">
        <f t="shared" si="21"/>
        <v>0.158893114</v>
      </c>
      <c r="Q103" s="14">
        <f t="shared" si="22"/>
        <v>0.16153946999999999</v>
      </c>
      <c r="R103" s="14">
        <f t="shared" si="23"/>
        <v>2.6463559999999886E-3</v>
      </c>
      <c r="S103" t="s">
        <v>49</v>
      </c>
      <c r="T103" t="s">
        <v>49</v>
      </c>
      <c r="U103">
        <v>2</v>
      </c>
    </row>
    <row r="104" spans="1:21" x14ac:dyDescent="0.25">
      <c r="A104" s="2">
        <v>5</v>
      </c>
      <c r="B104" s="2">
        <v>16</v>
      </c>
      <c r="C104" s="2" t="s">
        <v>16</v>
      </c>
      <c r="D104" s="2">
        <v>8</v>
      </c>
      <c r="E104" s="11" t="s">
        <v>10</v>
      </c>
      <c r="F104" s="12">
        <v>9.8261819900000005E-2</v>
      </c>
      <c r="G104" s="9">
        <v>-4564512.2113079997</v>
      </c>
      <c r="H104" s="10">
        <v>19.681619999930199</v>
      </c>
      <c r="I104" s="11">
        <v>0</v>
      </c>
      <c r="J104" s="8" t="s">
        <v>37</v>
      </c>
      <c r="K104" t="s">
        <v>10</v>
      </c>
      <c r="L104" s="1">
        <v>-9.9605111999999996E-2</v>
      </c>
      <c r="M104">
        <v>4514428.1746549997</v>
      </c>
      <c r="N104">
        <v>20.2180909998714</v>
      </c>
      <c r="O104">
        <v>0</v>
      </c>
      <c r="P104" s="14">
        <f t="shared" si="21"/>
        <v>9.8261819900000005E-2</v>
      </c>
      <c r="Q104" s="14">
        <f t="shared" si="22"/>
        <v>9.9605111999999996E-2</v>
      </c>
      <c r="R104" s="14">
        <f t="shared" si="23"/>
        <v>1.3432920999999903E-3</v>
      </c>
      <c r="S104" t="s">
        <v>49</v>
      </c>
      <c r="T104" t="s">
        <v>49</v>
      </c>
      <c r="U104">
        <v>2</v>
      </c>
    </row>
    <row r="105" spans="1:21" x14ac:dyDescent="0.25">
      <c r="A105" s="2">
        <v>6</v>
      </c>
      <c r="B105" s="2">
        <v>16</v>
      </c>
      <c r="C105" s="2" t="s">
        <v>17</v>
      </c>
      <c r="D105" s="2">
        <v>8</v>
      </c>
      <c r="E105" s="11" t="s">
        <v>10</v>
      </c>
      <c r="F105" s="12">
        <v>0.178354125</v>
      </c>
      <c r="G105" s="9">
        <v>-4775872.4533559997</v>
      </c>
      <c r="H105" s="10">
        <v>61.379511999897602</v>
      </c>
      <c r="I105" s="11">
        <v>0</v>
      </c>
      <c r="J105" s="8" t="s">
        <v>37</v>
      </c>
      <c r="K105" t="s">
        <v>10</v>
      </c>
      <c r="L105" s="1">
        <v>-0.17977180600000001</v>
      </c>
      <c r="M105">
        <v>4717938.9746319996</v>
      </c>
      <c r="N105">
        <v>62.347612999379599</v>
      </c>
      <c r="O105">
        <v>0</v>
      </c>
      <c r="P105" s="14">
        <f t="shared" si="21"/>
        <v>0.178354125</v>
      </c>
      <c r="Q105" s="14">
        <f t="shared" si="22"/>
        <v>0.17977180600000001</v>
      </c>
      <c r="R105" s="14">
        <f t="shared" si="23"/>
        <v>1.417681000000004E-3</v>
      </c>
      <c r="S105" t="s">
        <v>49</v>
      </c>
      <c r="T105" t="s">
        <v>49</v>
      </c>
      <c r="U105">
        <v>2</v>
      </c>
    </row>
    <row r="106" spans="1:21" x14ac:dyDescent="0.25">
      <c r="A106" s="2">
        <v>7</v>
      </c>
      <c r="B106" s="2">
        <v>16</v>
      </c>
      <c r="C106" s="2" t="s">
        <v>18</v>
      </c>
      <c r="D106" s="2">
        <v>8</v>
      </c>
      <c r="E106" s="11" t="s">
        <v>10</v>
      </c>
      <c r="F106" s="12">
        <v>9.1823892599999998E-2</v>
      </c>
      <c r="G106" s="9">
        <v>-4767799.5634120004</v>
      </c>
      <c r="H106" s="10">
        <v>16.809725000522999</v>
      </c>
      <c r="I106" s="11">
        <v>0</v>
      </c>
      <c r="J106" s="8" t="s">
        <v>37</v>
      </c>
      <c r="K106" t="s">
        <v>10</v>
      </c>
      <c r="L106" s="1">
        <v>-9.3960881699999999E-2</v>
      </c>
      <c r="M106">
        <v>4713856.593963</v>
      </c>
      <c r="N106">
        <v>17.60253299959</v>
      </c>
      <c r="O106">
        <v>0</v>
      </c>
      <c r="P106" s="14">
        <f t="shared" si="21"/>
        <v>9.1823892599999998E-2</v>
      </c>
      <c r="Q106" s="14">
        <f t="shared" si="22"/>
        <v>9.3960881699999999E-2</v>
      </c>
      <c r="R106" s="14">
        <f t="shared" si="23"/>
        <v>2.1369891000000002E-3</v>
      </c>
      <c r="S106" t="s">
        <v>49</v>
      </c>
      <c r="T106" t="s">
        <v>49</v>
      </c>
      <c r="U106">
        <v>2</v>
      </c>
    </row>
    <row r="107" spans="1:21" x14ac:dyDescent="0.25">
      <c r="A107" s="2">
        <v>8</v>
      </c>
      <c r="B107" s="2">
        <v>16</v>
      </c>
      <c r="C107" s="2" t="s">
        <v>19</v>
      </c>
      <c r="D107" s="2">
        <v>8</v>
      </c>
      <c r="E107" s="11" t="s">
        <v>10</v>
      </c>
      <c r="F107" s="12">
        <v>6.1841699999999999E-2</v>
      </c>
      <c r="G107" s="9">
        <v>-3426160.0138079999</v>
      </c>
      <c r="H107" s="10">
        <v>6.6403060001321101</v>
      </c>
      <c r="I107" s="11">
        <v>2.7E-4</v>
      </c>
      <c r="J107" s="8" t="s">
        <v>37</v>
      </c>
      <c r="K107" t="s">
        <v>10</v>
      </c>
      <c r="L107">
        <v>-6.3461320000000002E-2</v>
      </c>
      <c r="M107">
        <v>3388190.4726849999</v>
      </c>
      <c r="N107">
        <v>6.9904229999519796</v>
      </c>
      <c r="O107">
        <v>1.8000000000000001E-4</v>
      </c>
      <c r="P107" s="14">
        <f t="shared" si="21"/>
        <v>6.1841699999999999E-2</v>
      </c>
      <c r="Q107" s="14">
        <f t="shared" si="22"/>
        <v>6.3461320000000002E-2</v>
      </c>
      <c r="R107" s="14">
        <f t="shared" si="23"/>
        <v>1.6196200000000022E-3</v>
      </c>
      <c r="S107" t="s">
        <v>49</v>
      </c>
      <c r="T107" t="s">
        <v>49</v>
      </c>
      <c r="U107">
        <v>2</v>
      </c>
    </row>
    <row r="108" spans="1:21" x14ac:dyDescent="0.25">
      <c r="A108" s="2">
        <v>9</v>
      </c>
      <c r="B108" s="2">
        <v>16</v>
      </c>
      <c r="C108" s="2" t="s">
        <v>0</v>
      </c>
      <c r="D108" s="2">
        <v>8</v>
      </c>
      <c r="E108" s="11" t="s">
        <v>10</v>
      </c>
      <c r="F108" s="12">
        <v>-0.17016787999999999</v>
      </c>
      <c r="G108" s="9">
        <v>-5427620.9883019999</v>
      </c>
      <c r="H108" s="10">
        <v>90.845160000026198</v>
      </c>
      <c r="I108" s="11">
        <v>0</v>
      </c>
      <c r="J108" s="8" t="s">
        <v>38</v>
      </c>
      <c r="K108" t="s">
        <v>10</v>
      </c>
      <c r="L108" s="1">
        <v>0.16206891200000001</v>
      </c>
      <c r="M108">
        <v>5366329.8329090001</v>
      </c>
      <c r="N108">
        <v>82.470468000508802</v>
      </c>
      <c r="O108">
        <v>0</v>
      </c>
      <c r="P108" s="14">
        <f t="shared" si="21"/>
        <v>-0.17016787999999999</v>
      </c>
      <c r="Q108" s="14">
        <f t="shared" si="22"/>
        <v>-0.16206891200000001</v>
      </c>
      <c r="R108" s="14">
        <f t="shared" si="23"/>
        <v>8.0989679999999842E-3</v>
      </c>
      <c r="S108" t="s">
        <v>49</v>
      </c>
      <c r="T108" t="s">
        <v>49</v>
      </c>
      <c r="U108">
        <v>2</v>
      </c>
    </row>
    <row r="109" spans="1:21" x14ac:dyDescent="0.25">
      <c r="A109" s="2">
        <v>10</v>
      </c>
      <c r="B109" s="2">
        <v>16</v>
      </c>
      <c r="C109" s="2" t="s">
        <v>20</v>
      </c>
      <c r="D109" s="2">
        <v>8</v>
      </c>
      <c r="E109" s="11" t="s">
        <v>10</v>
      </c>
      <c r="F109" s="12">
        <v>6.6120460000000006E-2</v>
      </c>
      <c r="G109" s="9">
        <v>-5215266.1402799999</v>
      </c>
      <c r="H109" s="10">
        <v>9.6845150003209692</v>
      </c>
      <c r="I109" s="11">
        <v>1.0000000000000001E-5</v>
      </c>
      <c r="J109" s="8" t="s">
        <v>37</v>
      </c>
      <c r="K109" t="s">
        <v>10</v>
      </c>
      <c r="L109" s="1">
        <v>-7.2116504499999998E-2</v>
      </c>
      <c r="M109">
        <v>5151488.1148849996</v>
      </c>
      <c r="N109">
        <v>11.5283119995146</v>
      </c>
      <c r="O109">
        <v>0</v>
      </c>
      <c r="P109" s="14">
        <f t="shared" si="21"/>
        <v>6.6120460000000006E-2</v>
      </c>
      <c r="Q109" s="14">
        <f t="shared" si="22"/>
        <v>7.2116504499999998E-2</v>
      </c>
      <c r="R109" s="14">
        <f t="shared" si="23"/>
        <v>5.9960444999999918E-3</v>
      </c>
      <c r="S109" t="s">
        <v>49</v>
      </c>
      <c r="T109" t="s">
        <v>49</v>
      </c>
      <c r="U109">
        <v>2</v>
      </c>
    </row>
    <row r="110" spans="1:21" x14ac:dyDescent="0.25">
      <c r="A110" s="2">
        <v>11</v>
      </c>
      <c r="B110" s="2">
        <v>16</v>
      </c>
      <c r="C110" s="2" t="s">
        <v>21</v>
      </c>
      <c r="D110" s="2">
        <v>8</v>
      </c>
      <c r="E110" s="11" t="s">
        <v>10</v>
      </c>
      <c r="F110" s="12">
        <v>9.0056310000000001E-2</v>
      </c>
      <c r="G110" s="9">
        <v>-3664844.1653709998</v>
      </c>
      <c r="H110" s="10">
        <v>11.093923999927901</v>
      </c>
      <c r="I110" s="11">
        <v>0</v>
      </c>
      <c r="J110" s="8" t="s">
        <v>37</v>
      </c>
      <c r="K110" t="s">
        <v>10</v>
      </c>
      <c r="L110">
        <v>-9.553072E-2</v>
      </c>
      <c r="M110">
        <v>3618508.2168979999</v>
      </c>
      <c r="N110">
        <v>12.4910720000043</v>
      </c>
      <c r="O110">
        <v>0</v>
      </c>
      <c r="P110" s="14">
        <f t="shared" si="21"/>
        <v>9.0056310000000001E-2</v>
      </c>
      <c r="Q110" s="14">
        <f t="shared" si="22"/>
        <v>9.553072E-2</v>
      </c>
      <c r="R110" s="14">
        <f t="shared" si="23"/>
        <v>5.474409999999999E-3</v>
      </c>
      <c r="S110" t="s">
        <v>49</v>
      </c>
      <c r="T110" t="s">
        <v>49</v>
      </c>
      <c r="U110">
        <v>2</v>
      </c>
    </row>
    <row r="111" spans="1:21" x14ac:dyDescent="0.25">
      <c r="A111" s="2">
        <v>12</v>
      </c>
      <c r="B111" s="2">
        <v>16</v>
      </c>
      <c r="C111" s="2" t="s">
        <v>22</v>
      </c>
      <c r="D111" s="2">
        <v>8</v>
      </c>
      <c r="E111" s="11" t="s">
        <v>10</v>
      </c>
      <c r="F111" s="12">
        <v>6.2678620000000004E-2</v>
      </c>
      <c r="G111" s="9">
        <v>-3425153.7869389998</v>
      </c>
      <c r="H111" s="10">
        <v>6.2890279996208802</v>
      </c>
      <c r="I111" s="11">
        <v>3.8999999999999999E-4</v>
      </c>
      <c r="J111" s="8" t="s">
        <v>37</v>
      </c>
      <c r="K111" t="s">
        <v>10</v>
      </c>
      <c r="L111">
        <v>-6.3838539999999999E-2</v>
      </c>
      <c r="M111">
        <v>3383407.7738319999</v>
      </c>
      <c r="N111">
        <v>6.5200799996964598</v>
      </c>
      <c r="O111">
        <v>2.9999999999999997E-4</v>
      </c>
      <c r="P111" s="14">
        <f t="shared" si="21"/>
        <v>6.2678620000000004E-2</v>
      </c>
      <c r="Q111" s="14">
        <f t="shared" si="22"/>
        <v>6.3838539999999999E-2</v>
      </c>
      <c r="R111" s="14">
        <f t="shared" si="23"/>
        <v>1.1599199999999948E-3</v>
      </c>
      <c r="S111" t="s">
        <v>49</v>
      </c>
      <c r="T111" t="s">
        <v>49</v>
      </c>
      <c r="U111">
        <v>2</v>
      </c>
    </row>
    <row r="112" spans="1:21" x14ac:dyDescent="0.25">
      <c r="A112" s="2">
        <v>13</v>
      </c>
      <c r="B112" s="2">
        <v>16</v>
      </c>
      <c r="C112" s="2" t="s">
        <v>24</v>
      </c>
      <c r="D112" s="2">
        <v>8</v>
      </c>
      <c r="E112" s="11" t="s">
        <v>10</v>
      </c>
      <c r="F112" s="12">
        <v>-0.14520352</v>
      </c>
      <c r="G112" s="9">
        <v>-5707085.1484449999</v>
      </c>
      <c r="H112" s="10">
        <v>63.390579000115302</v>
      </c>
      <c r="I112" s="11">
        <v>0</v>
      </c>
      <c r="J112" s="8" t="s">
        <v>38</v>
      </c>
      <c r="K112" t="s">
        <v>10</v>
      </c>
      <c r="L112" s="1">
        <v>0.14369773199999999</v>
      </c>
      <c r="M112">
        <v>5635716.3553919997</v>
      </c>
      <c r="N112">
        <v>62.034895000047896</v>
      </c>
      <c r="O112">
        <v>0</v>
      </c>
      <c r="P112" s="14">
        <f t="shared" si="21"/>
        <v>-0.14520352</v>
      </c>
      <c r="Q112" s="14">
        <f t="shared" si="22"/>
        <v>-0.14369773199999999</v>
      </c>
      <c r="R112" s="14">
        <f t="shared" si="23"/>
        <v>1.5057880000000079E-3</v>
      </c>
      <c r="S112" t="s">
        <v>49</v>
      </c>
      <c r="T112" t="s">
        <v>49</v>
      </c>
      <c r="U112">
        <v>2</v>
      </c>
    </row>
    <row r="113" spans="1:21" x14ac:dyDescent="0.25">
      <c r="A113" s="2">
        <v>14</v>
      </c>
      <c r="B113" s="2">
        <v>16</v>
      </c>
      <c r="C113" s="2" t="s">
        <v>23</v>
      </c>
      <c r="D113" s="2">
        <v>8</v>
      </c>
      <c r="E113" s="11" t="s">
        <v>10</v>
      </c>
      <c r="F113" s="12">
        <v>-0.17959696999999999</v>
      </c>
      <c r="G113" s="9">
        <v>-4477569.4306290001</v>
      </c>
      <c r="H113" s="10">
        <v>82.529657999984906</v>
      </c>
      <c r="I113" s="11">
        <v>0</v>
      </c>
      <c r="J113" s="8" t="s">
        <v>38</v>
      </c>
      <c r="K113" t="s">
        <v>10</v>
      </c>
      <c r="L113" s="1">
        <v>0.17243762600000001</v>
      </c>
      <c r="M113">
        <v>4427346.172758</v>
      </c>
      <c r="N113">
        <v>76.134317000396507</v>
      </c>
      <c r="O113">
        <v>0</v>
      </c>
      <c r="P113" s="14">
        <f t="shared" si="21"/>
        <v>-0.17959696999999999</v>
      </c>
      <c r="Q113" s="14">
        <f t="shared" si="22"/>
        <v>-0.17243762600000001</v>
      </c>
      <c r="R113" s="14">
        <f t="shared" si="23"/>
        <v>7.1593439999999842E-3</v>
      </c>
      <c r="S113" t="s">
        <v>49</v>
      </c>
      <c r="T113" t="s">
        <v>49</v>
      </c>
      <c r="U113">
        <v>2</v>
      </c>
    </row>
    <row r="114" spans="1:21" x14ac:dyDescent="0.25">
      <c r="A114" s="2">
        <v>1</v>
      </c>
      <c r="B114" s="2">
        <v>17</v>
      </c>
      <c r="C114" s="2" t="s">
        <v>12</v>
      </c>
      <c r="D114" s="2">
        <v>9</v>
      </c>
      <c r="E114" s="11" t="s">
        <v>11</v>
      </c>
      <c r="F114" s="12">
        <v>-0.13350995700000001</v>
      </c>
      <c r="G114" s="9">
        <v>-4532470.6652079998</v>
      </c>
      <c r="H114" s="10">
        <v>40.727367999963398</v>
      </c>
      <c r="I114" s="11">
        <v>0</v>
      </c>
      <c r="J114" s="8" t="s">
        <v>38</v>
      </c>
      <c r="K114" t="s">
        <v>11</v>
      </c>
      <c r="L114" s="4">
        <v>0.13291412499999999</v>
      </c>
      <c r="M114">
        <v>4481358.7561569996</v>
      </c>
      <c r="N114">
        <v>40.3393649999052</v>
      </c>
      <c r="O114">
        <v>0</v>
      </c>
      <c r="P114" s="14">
        <f t="shared" si="21"/>
        <v>-0.13350995700000001</v>
      </c>
      <c r="Q114" s="14">
        <f t="shared" si="22"/>
        <v>-0.13291412499999999</v>
      </c>
      <c r="R114" s="14">
        <f t="shared" si="23"/>
        <v>5.9583200000001835E-4</v>
      </c>
      <c r="S114" t="str">
        <f t="shared" ref="S114" si="26">E114</f>
        <v>SibilantCluster</v>
      </c>
      <c r="T114" s="4">
        <f t="shared" ref="T114" si="27">AVERAGE(R114:R127)</f>
        <v>-2.5068418499999843E-4</v>
      </c>
      <c r="U114">
        <v>1</v>
      </c>
    </row>
    <row r="115" spans="1:21" x14ac:dyDescent="0.25">
      <c r="A115" s="2">
        <v>2</v>
      </c>
      <c r="B115" s="2">
        <v>17</v>
      </c>
      <c r="C115" s="2" t="s">
        <v>13</v>
      </c>
      <c r="D115" s="2">
        <v>9</v>
      </c>
      <c r="E115" s="11" t="s">
        <v>11</v>
      </c>
      <c r="F115" s="12">
        <v>0.37311625300000001</v>
      </c>
      <c r="G115" s="9">
        <v>-5738032.6249099998</v>
      </c>
      <c r="H115" s="10">
        <v>422.75021400023201</v>
      </c>
      <c r="I115" s="11">
        <v>0</v>
      </c>
      <c r="J115" s="8" t="s">
        <v>37</v>
      </c>
      <c r="K115" t="s">
        <v>11</v>
      </c>
      <c r="L115" s="1">
        <v>-0.37146832000000002</v>
      </c>
      <c r="M115">
        <v>5672700.3646440003</v>
      </c>
      <c r="N115">
        <v>417.98089500050901</v>
      </c>
      <c r="O115">
        <v>0</v>
      </c>
      <c r="P115" s="14">
        <f t="shared" si="21"/>
        <v>0.37311625300000001</v>
      </c>
      <c r="Q115" s="14">
        <f t="shared" si="22"/>
        <v>0.37146832000000002</v>
      </c>
      <c r="R115" s="14">
        <f t="shared" si="23"/>
        <v>-1.6479329999999903E-3</v>
      </c>
      <c r="S115" t="s">
        <v>49</v>
      </c>
      <c r="T115" t="s">
        <v>49</v>
      </c>
      <c r="U115">
        <v>2</v>
      </c>
    </row>
    <row r="116" spans="1:21" x14ac:dyDescent="0.25">
      <c r="A116" s="2">
        <v>3</v>
      </c>
      <c r="B116" s="2">
        <v>17</v>
      </c>
      <c r="C116" s="2" t="s">
        <v>14</v>
      </c>
      <c r="D116" s="2">
        <v>9</v>
      </c>
      <c r="E116" s="11" t="s">
        <v>11</v>
      </c>
      <c r="F116" s="12">
        <v>3.2498394000000002E-3</v>
      </c>
      <c r="G116" s="9">
        <v>-4277551.9507999998</v>
      </c>
      <c r="H116" s="10">
        <v>1.96969993412494E-2</v>
      </c>
      <c r="I116" s="11">
        <v>0.84267000000000003</v>
      </c>
      <c r="J116" s="8" t="s">
        <v>37</v>
      </c>
      <c r="K116" t="s">
        <v>11</v>
      </c>
      <c r="L116" s="1">
        <v>-4.1120304100000001E-3</v>
      </c>
      <c r="M116">
        <v>4228890.0994290002</v>
      </c>
      <c r="N116">
        <v>3.15140001475811E-2</v>
      </c>
      <c r="O116">
        <v>0.80176999999999998</v>
      </c>
      <c r="P116" s="14">
        <f t="shared" si="21"/>
        <v>3.2498394000000002E-3</v>
      </c>
      <c r="Q116" s="14">
        <f t="shared" si="22"/>
        <v>4.1120304100000001E-3</v>
      </c>
      <c r="R116" s="14">
        <f t="shared" si="23"/>
        <v>8.6219100999999996E-4</v>
      </c>
      <c r="S116" t="s">
        <v>49</v>
      </c>
      <c r="T116" t="s">
        <v>49</v>
      </c>
      <c r="U116">
        <v>2</v>
      </c>
    </row>
    <row r="117" spans="1:21" x14ac:dyDescent="0.25">
      <c r="A117" s="2">
        <v>4</v>
      </c>
      <c r="B117" s="2">
        <v>17</v>
      </c>
      <c r="C117" s="2" t="s">
        <v>15</v>
      </c>
      <c r="D117" s="2">
        <v>9</v>
      </c>
      <c r="E117" s="11" t="s">
        <v>11</v>
      </c>
      <c r="F117" s="12">
        <v>0.119525406</v>
      </c>
      <c r="G117" s="9">
        <v>-3657427.1079529999</v>
      </c>
      <c r="H117" s="10">
        <v>25.4614200000651</v>
      </c>
      <c r="I117" s="11">
        <v>0</v>
      </c>
      <c r="J117" s="8" t="s">
        <v>37</v>
      </c>
      <c r="K117" t="s">
        <v>11</v>
      </c>
      <c r="L117" s="1">
        <v>-0.120620277</v>
      </c>
      <c r="M117">
        <v>3614989.4767080001</v>
      </c>
      <c r="N117">
        <v>25.900154000148099</v>
      </c>
      <c r="O117">
        <v>0</v>
      </c>
      <c r="P117" s="14">
        <f t="shared" si="21"/>
        <v>0.119525406</v>
      </c>
      <c r="Q117" s="14">
        <f t="shared" si="22"/>
        <v>0.120620277</v>
      </c>
      <c r="R117" s="14">
        <f t="shared" si="23"/>
        <v>1.0948709999999973E-3</v>
      </c>
      <c r="S117" t="s">
        <v>49</v>
      </c>
      <c r="T117" t="s">
        <v>49</v>
      </c>
      <c r="U117">
        <v>2</v>
      </c>
    </row>
    <row r="118" spans="1:21" x14ac:dyDescent="0.25">
      <c r="A118" s="2">
        <v>5</v>
      </c>
      <c r="B118" s="2">
        <v>17</v>
      </c>
      <c r="C118" s="2" t="s">
        <v>16</v>
      </c>
      <c r="D118" s="2">
        <v>9</v>
      </c>
      <c r="E118" s="11" t="s">
        <v>11</v>
      </c>
      <c r="F118" s="12">
        <v>0.111600883</v>
      </c>
      <c r="G118" s="9">
        <v>-4564516.8245599996</v>
      </c>
      <c r="H118" s="10">
        <v>24.294871999882101</v>
      </c>
      <c r="I118" s="11">
        <v>0</v>
      </c>
      <c r="J118" s="8" t="s">
        <v>37</v>
      </c>
      <c r="K118" t="s">
        <v>11</v>
      </c>
      <c r="L118" s="1">
        <v>-0.113215028</v>
      </c>
      <c r="M118">
        <v>4514432.947435</v>
      </c>
      <c r="N118">
        <v>24.990871000103599</v>
      </c>
      <c r="O118">
        <v>0</v>
      </c>
      <c r="P118" s="14">
        <f t="shared" si="21"/>
        <v>0.111600883</v>
      </c>
      <c r="Q118" s="14">
        <f t="shared" si="22"/>
        <v>0.113215028</v>
      </c>
      <c r="R118" s="14">
        <f t="shared" si="23"/>
        <v>1.6141449999999974E-3</v>
      </c>
      <c r="S118" t="s">
        <v>49</v>
      </c>
      <c r="T118" t="s">
        <v>49</v>
      </c>
      <c r="U118">
        <v>2</v>
      </c>
    </row>
    <row r="119" spans="1:21" x14ac:dyDescent="0.25">
      <c r="A119" s="2">
        <v>6</v>
      </c>
      <c r="B119" s="2">
        <v>17</v>
      </c>
      <c r="C119" s="2" t="s">
        <v>17</v>
      </c>
      <c r="D119" s="2">
        <v>9</v>
      </c>
      <c r="E119" s="11" t="s">
        <v>11</v>
      </c>
      <c r="F119" s="12">
        <v>0.130722162</v>
      </c>
      <c r="G119" s="9">
        <v>-4775851.8855180005</v>
      </c>
      <c r="H119" s="10">
        <v>40.811674000695298</v>
      </c>
      <c r="I119" s="11">
        <v>0</v>
      </c>
      <c r="J119" s="8" t="s">
        <v>37</v>
      </c>
      <c r="K119" t="s">
        <v>11</v>
      </c>
      <c r="L119" s="1">
        <v>-0.13044277000000001</v>
      </c>
      <c r="M119">
        <v>4717917.2026239997</v>
      </c>
      <c r="N119">
        <v>40.5756049994379</v>
      </c>
      <c r="O119">
        <v>0</v>
      </c>
      <c r="P119" s="14">
        <f t="shared" si="21"/>
        <v>0.130722162</v>
      </c>
      <c r="Q119" s="14">
        <f t="shared" si="22"/>
        <v>0.13044277000000001</v>
      </c>
      <c r="R119" s="14">
        <f t="shared" si="23"/>
        <v>-2.7939199999998943E-4</v>
      </c>
      <c r="S119" t="s">
        <v>49</v>
      </c>
      <c r="T119" t="s">
        <v>49</v>
      </c>
      <c r="U119">
        <v>2</v>
      </c>
    </row>
    <row r="120" spans="1:21" x14ac:dyDescent="0.25">
      <c r="A120" s="2">
        <v>7</v>
      </c>
      <c r="B120" s="2">
        <v>17</v>
      </c>
      <c r="C120" s="2" t="s">
        <v>18</v>
      </c>
      <c r="D120" s="2">
        <v>9</v>
      </c>
      <c r="E120" s="11" t="s">
        <v>11</v>
      </c>
      <c r="F120" s="12">
        <v>-2.12397083E-2</v>
      </c>
      <c r="G120" s="9">
        <v>-4767783.7583649997</v>
      </c>
      <c r="H120" s="10">
        <v>1.00467799976468</v>
      </c>
      <c r="I120" s="11">
        <v>0.15633</v>
      </c>
      <c r="J120" s="8" t="s">
        <v>38</v>
      </c>
      <c r="K120" t="s">
        <v>11</v>
      </c>
      <c r="L120" s="1">
        <v>1.86160379E-2</v>
      </c>
      <c r="M120">
        <v>4713839.7632590001</v>
      </c>
      <c r="N120">
        <v>0.77182899974286501</v>
      </c>
      <c r="O120">
        <v>0.21407000000000001</v>
      </c>
      <c r="P120" s="14">
        <f t="shared" si="21"/>
        <v>-2.12397083E-2</v>
      </c>
      <c r="Q120" s="14">
        <f t="shared" si="22"/>
        <v>-1.86160379E-2</v>
      </c>
      <c r="R120" s="14">
        <f t="shared" si="23"/>
        <v>2.6236704E-3</v>
      </c>
      <c r="S120" t="s">
        <v>49</v>
      </c>
      <c r="T120" t="s">
        <v>49</v>
      </c>
      <c r="U120">
        <v>2</v>
      </c>
    </row>
    <row r="121" spans="1:21" x14ac:dyDescent="0.25">
      <c r="A121" s="2">
        <v>8</v>
      </c>
      <c r="B121" s="2">
        <v>17</v>
      </c>
      <c r="C121" s="2" t="s">
        <v>19</v>
      </c>
      <c r="D121" s="2">
        <v>9</v>
      </c>
      <c r="E121" s="11" t="s">
        <v>11</v>
      </c>
      <c r="F121" s="12">
        <v>0.15454875000000001</v>
      </c>
      <c r="G121" s="9">
        <v>-3426188.3622960001</v>
      </c>
      <c r="H121" s="10">
        <v>34.9887940003536</v>
      </c>
      <c r="I121" s="11">
        <v>0</v>
      </c>
      <c r="J121" s="8" t="s">
        <v>37</v>
      </c>
      <c r="K121" t="s">
        <v>11</v>
      </c>
      <c r="L121">
        <v>-0.15734000000000001</v>
      </c>
      <c r="M121">
        <v>3388219.7349919998</v>
      </c>
      <c r="N121">
        <v>36.252729999832802</v>
      </c>
      <c r="O121">
        <v>0</v>
      </c>
      <c r="P121" s="14">
        <f t="shared" si="21"/>
        <v>0.15454875000000001</v>
      </c>
      <c r="Q121" s="14">
        <f t="shared" si="22"/>
        <v>0.15734000000000001</v>
      </c>
      <c r="R121" s="14">
        <f t="shared" si="23"/>
        <v>2.7912499999999951E-3</v>
      </c>
      <c r="S121" t="s">
        <v>49</v>
      </c>
      <c r="T121" t="s">
        <v>49</v>
      </c>
      <c r="U121">
        <v>2</v>
      </c>
    </row>
    <row r="122" spans="1:21" x14ac:dyDescent="0.25">
      <c r="A122" s="2">
        <v>9</v>
      </c>
      <c r="B122" s="2">
        <v>17</v>
      </c>
      <c r="C122" s="2" t="s">
        <v>0</v>
      </c>
      <c r="D122" s="2">
        <v>9</v>
      </c>
      <c r="E122" s="11" t="s">
        <v>11</v>
      </c>
      <c r="F122" s="12">
        <v>0.29486689999999999</v>
      </c>
      <c r="G122" s="9">
        <v>-5427700.4808860002</v>
      </c>
      <c r="H122" s="10">
        <v>170.337744000367</v>
      </c>
      <c r="I122" s="11">
        <v>0</v>
      </c>
      <c r="J122" s="8" t="s">
        <v>37</v>
      </c>
      <c r="K122" t="s">
        <v>11</v>
      </c>
      <c r="L122" s="1">
        <v>-0.29214679799999999</v>
      </c>
      <c r="M122">
        <v>5366414.3101979997</v>
      </c>
      <c r="N122">
        <v>166.947757000103</v>
      </c>
      <c r="O122">
        <v>0</v>
      </c>
      <c r="P122" s="14">
        <f t="shared" si="21"/>
        <v>0.29486689999999999</v>
      </c>
      <c r="Q122" s="14">
        <f t="shared" si="22"/>
        <v>0.29214679799999999</v>
      </c>
      <c r="R122" s="14">
        <f t="shared" si="23"/>
        <v>-2.720102000000002E-3</v>
      </c>
      <c r="S122" t="s">
        <v>49</v>
      </c>
      <c r="T122" t="s">
        <v>49</v>
      </c>
      <c r="U122">
        <v>2</v>
      </c>
    </row>
    <row r="123" spans="1:21" x14ac:dyDescent="0.25">
      <c r="A123" s="2">
        <v>10</v>
      </c>
      <c r="B123" s="2">
        <v>17</v>
      </c>
      <c r="C123" s="2" t="s">
        <v>20</v>
      </c>
      <c r="D123" s="2">
        <v>9</v>
      </c>
      <c r="E123" s="11" t="s">
        <v>11</v>
      </c>
      <c r="F123" s="12">
        <v>0.18108031999999999</v>
      </c>
      <c r="G123" s="9">
        <v>-5215331.5754859997</v>
      </c>
      <c r="H123" s="10">
        <v>75.119721000082706</v>
      </c>
      <c r="I123" s="11">
        <v>0</v>
      </c>
      <c r="J123" s="8" t="s">
        <v>37</v>
      </c>
      <c r="K123" t="s">
        <v>11</v>
      </c>
      <c r="L123" s="1">
        <v>-0.17825998700000001</v>
      </c>
      <c r="M123">
        <v>5151549.2096349997</v>
      </c>
      <c r="N123">
        <v>72.623061999678598</v>
      </c>
      <c r="O123">
        <v>0</v>
      </c>
      <c r="P123" s="14">
        <f t="shared" si="21"/>
        <v>0.18108031999999999</v>
      </c>
      <c r="Q123" s="14">
        <f t="shared" si="22"/>
        <v>0.17825998700000001</v>
      </c>
      <c r="R123" s="14">
        <f t="shared" si="23"/>
        <v>-2.8203329999999804E-3</v>
      </c>
      <c r="S123" t="s">
        <v>49</v>
      </c>
      <c r="T123" t="s">
        <v>49</v>
      </c>
      <c r="U123">
        <v>2</v>
      </c>
    </row>
    <row r="124" spans="1:21" x14ac:dyDescent="0.25">
      <c r="A124" s="2">
        <v>11</v>
      </c>
      <c r="B124" s="2">
        <v>17</v>
      </c>
      <c r="C124" s="2" t="s">
        <v>21</v>
      </c>
      <c r="D124" s="2">
        <v>9</v>
      </c>
      <c r="E124" s="11" t="s">
        <v>11</v>
      </c>
      <c r="F124" s="12">
        <v>0.20088705000000001</v>
      </c>
      <c r="G124" s="9">
        <v>-3664893.3976690001</v>
      </c>
      <c r="H124" s="10">
        <v>60.3262220001779</v>
      </c>
      <c r="I124" s="11">
        <v>0</v>
      </c>
      <c r="J124" s="8" t="s">
        <v>37</v>
      </c>
      <c r="K124" t="s">
        <v>11</v>
      </c>
      <c r="L124">
        <v>-0.19467035999999999</v>
      </c>
      <c r="M124">
        <v>3618552.2016810002</v>
      </c>
      <c r="N124">
        <v>56.475855000317097</v>
      </c>
      <c r="O124">
        <v>0</v>
      </c>
      <c r="P124" s="14">
        <f t="shared" si="21"/>
        <v>0.20088705000000001</v>
      </c>
      <c r="Q124" s="14">
        <f t="shared" si="22"/>
        <v>0.19467035999999999</v>
      </c>
      <c r="R124" s="14">
        <f t="shared" si="23"/>
        <v>-6.2166900000000247E-3</v>
      </c>
      <c r="S124" t="s">
        <v>49</v>
      </c>
      <c r="T124" t="s">
        <v>49</v>
      </c>
      <c r="U124">
        <v>2</v>
      </c>
    </row>
    <row r="125" spans="1:21" x14ac:dyDescent="0.25">
      <c r="A125" s="2">
        <v>12</v>
      </c>
      <c r="B125" s="2">
        <v>17</v>
      </c>
      <c r="C125" s="2" t="s">
        <v>22</v>
      </c>
      <c r="D125" s="2">
        <v>9</v>
      </c>
      <c r="E125" s="11" t="s">
        <v>11</v>
      </c>
      <c r="F125" s="12">
        <v>0.16775445</v>
      </c>
      <c r="G125" s="9">
        <v>-3425185.5300599998</v>
      </c>
      <c r="H125" s="10">
        <v>38.032148999627601</v>
      </c>
      <c r="I125" s="11">
        <v>0</v>
      </c>
      <c r="J125" s="8" t="s">
        <v>37</v>
      </c>
      <c r="K125" t="s">
        <v>11</v>
      </c>
      <c r="L125">
        <v>-0.16560498000000001</v>
      </c>
      <c r="M125">
        <v>3383438.2471759999</v>
      </c>
      <c r="N125">
        <v>36.9934239997528</v>
      </c>
      <c r="O125">
        <v>0</v>
      </c>
      <c r="P125" s="14">
        <f t="shared" si="21"/>
        <v>0.16775445</v>
      </c>
      <c r="Q125" s="14">
        <f t="shared" si="22"/>
        <v>0.16560498000000001</v>
      </c>
      <c r="R125" s="14">
        <f t="shared" si="23"/>
        <v>-2.1494699999999867E-3</v>
      </c>
      <c r="S125" t="s">
        <v>49</v>
      </c>
      <c r="T125" t="s">
        <v>49</v>
      </c>
      <c r="U125">
        <v>2</v>
      </c>
    </row>
    <row r="126" spans="1:21" x14ac:dyDescent="0.25">
      <c r="A126" s="2">
        <v>13</v>
      </c>
      <c r="B126" s="2">
        <v>17</v>
      </c>
      <c r="C126" s="2" t="s">
        <v>24</v>
      </c>
      <c r="D126" s="2">
        <v>9</v>
      </c>
      <c r="E126" s="11" t="s">
        <v>11</v>
      </c>
      <c r="F126" s="12">
        <v>0.23627279000000001</v>
      </c>
      <c r="G126" s="9">
        <v>-5707131.8101080004</v>
      </c>
      <c r="H126" s="10">
        <v>110.052242000587</v>
      </c>
      <c r="I126" s="11">
        <v>0</v>
      </c>
      <c r="J126" s="8" t="s">
        <v>37</v>
      </c>
      <c r="K126" t="s">
        <v>11</v>
      </c>
      <c r="L126" s="1">
        <v>-0.23722881800000001</v>
      </c>
      <c r="M126">
        <v>5635765.081708</v>
      </c>
      <c r="N126">
        <v>110.761211000382</v>
      </c>
      <c r="O126">
        <v>0</v>
      </c>
      <c r="P126" s="14">
        <f t="shared" si="21"/>
        <v>0.23627279000000001</v>
      </c>
      <c r="Q126" s="14">
        <f t="shared" si="22"/>
        <v>0.23722881800000001</v>
      </c>
      <c r="R126" s="14">
        <f t="shared" si="23"/>
        <v>9.5602799999999766E-4</v>
      </c>
      <c r="S126" t="s">
        <v>49</v>
      </c>
      <c r="T126" t="s">
        <v>49</v>
      </c>
      <c r="U126">
        <v>2</v>
      </c>
    </row>
    <row r="127" spans="1:21" x14ac:dyDescent="0.25">
      <c r="A127" s="2">
        <v>14</v>
      </c>
      <c r="B127" s="2">
        <v>17</v>
      </c>
      <c r="C127" s="2" t="s">
        <v>23</v>
      </c>
      <c r="D127" s="2">
        <v>9</v>
      </c>
      <c r="E127" s="11" t="s">
        <v>11</v>
      </c>
      <c r="F127" s="12">
        <v>0.25313944500000002</v>
      </c>
      <c r="G127" s="9">
        <v>-4477592.374206</v>
      </c>
      <c r="H127" s="10">
        <v>105.473234999924</v>
      </c>
      <c r="I127" s="11">
        <v>0</v>
      </c>
      <c r="J127" s="8" t="s">
        <v>37</v>
      </c>
      <c r="K127" t="s">
        <v>11</v>
      </c>
      <c r="L127" s="1">
        <v>-0.25492579900000001</v>
      </c>
      <c r="M127">
        <v>4427376.8929709997</v>
      </c>
      <c r="N127">
        <v>106.854530000127</v>
      </c>
      <c r="O127">
        <v>0</v>
      </c>
      <c r="P127" s="14">
        <f t="shared" si="21"/>
        <v>0.25313944500000002</v>
      </c>
      <c r="Q127" s="14">
        <f t="shared" si="22"/>
        <v>0.25492579900000001</v>
      </c>
      <c r="R127" s="14">
        <f t="shared" si="23"/>
        <v>1.78635399999999E-3</v>
      </c>
      <c r="S127" t="s">
        <v>49</v>
      </c>
      <c r="T127" t="s">
        <v>49</v>
      </c>
      <c r="U127">
        <v>2</v>
      </c>
    </row>
    <row r="128" spans="1:21" x14ac:dyDescent="0.25">
      <c r="A128" s="2">
        <v>1</v>
      </c>
      <c r="B128" s="2">
        <v>1</v>
      </c>
      <c r="C128" s="2" t="s">
        <v>12</v>
      </c>
      <c r="E128" s="8" t="s">
        <v>30</v>
      </c>
      <c r="F128" s="8" t="s">
        <v>12</v>
      </c>
      <c r="K128" t="s">
        <v>39</v>
      </c>
      <c r="L128" t="s">
        <v>12</v>
      </c>
    </row>
    <row r="129" spans="1:18" x14ac:dyDescent="0.25">
      <c r="A129" s="2">
        <v>1</v>
      </c>
      <c r="B129" s="2">
        <v>2</v>
      </c>
      <c r="C129" s="2" t="s">
        <v>12</v>
      </c>
    </row>
    <row r="130" spans="1:18" x14ac:dyDescent="0.25">
      <c r="A130" s="2">
        <v>1</v>
      </c>
      <c r="B130" s="2">
        <v>3</v>
      </c>
      <c r="C130" s="2" t="s">
        <v>12</v>
      </c>
      <c r="E130" s="8" t="s">
        <v>31</v>
      </c>
      <c r="F130" s="9">
        <v>-4532429.9378399998</v>
      </c>
      <c r="K130" t="s">
        <v>40</v>
      </c>
      <c r="L130">
        <v>4481318.4167919997</v>
      </c>
    </row>
    <row r="131" spans="1:18" x14ac:dyDescent="0.25">
      <c r="A131" s="2">
        <v>1</v>
      </c>
      <c r="B131" s="2">
        <v>4</v>
      </c>
      <c r="C131" s="2" t="s">
        <v>12</v>
      </c>
      <c r="E131" s="8" t="s">
        <v>32</v>
      </c>
      <c r="F131" s="9">
        <v>-4540354.8821019996</v>
      </c>
      <c r="K131" t="s">
        <v>41</v>
      </c>
      <c r="L131">
        <v>4488957.5859780004</v>
      </c>
    </row>
    <row r="132" spans="1:18" x14ac:dyDescent="0.25">
      <c r="A132" s="2">
        <v>1</v>
      </c>
      <c r="B132" s="2">
        <v>5</v>
      </c>
      <c r="C132" s="2" t="s">
        <v>12</v>
      </c>
      <c r="E132" s="8" t="s">
        <v>33</v>
      </c>
      <c r="F132" s="10">
        <v>7924.9442619997999</v>
      </c>
      <c r="G132" s="8" t="s">
        <v>36</v>
      </c>
      <c r="H132" s="11">
        <v>0</v>
      </c>
      <c r="K132" t="s">
        <v>42</v>
      </c>
      <c r="L132">
        <v>7639.1691860007104</v>
      </c>
      <c r="M132" t="s">
        <v>43</v>
      </c>
      <c r="N132">
        <v>0</v>
      </c>
    </row>
    <row r="133" spans="1:18" x14ac:dyDescent="0.25">
      <c r="A133" s="2">
        <v>1</v>
      </c>
      <c r="B133" s="2">
        <v>6</v>
      </c>
      <c r="C133" s="2" t="s">
        <v>12</v>
      </c>
    </row>
    <row r="134" spans="1:18" x14ac:dyDescent="0.25">
      <c r="A134" s="2">
        <v>1</v>
      </c>
      <c r="B134" s="2">
        <v>7</v>
      </c>
      <c r="C134" s="2" t="s">
        <v>12</v>
      </c>
      <c r="P134" s="13" t="s">
        <v>47</v>
      </c>
      <c r="Q134" s="13" t="s">
        <v>48</v>
      </c>
      <c r="R134" s="13" t="s">
        <v>2</v>
      </c>
    </row>
    <row r="135" spans="1:18" x14ac:dyDescent="0.25">
      <c r="A135" s="2">
        <v>1</v>
      </c>
      <c r="B135" s="2">
        <v>8</v>
      </c>
      <c r="C135" s="2" t="s">
        <v>12</v>
      </c>
      <c r="E135" s="8" t="s">
        <v>34</v>
      </c>
      <c r="F135" s="8" t="s">
        <v>1</v>
      </c>
      <c r="G135" s="8" t="s">
        <v>35</v>
      </c>
      <c r="H135" s="8" t="s">
        <v>2</v>
      </c>
      <c r="I135" s="8" t="s">
        <v>36</v>
      </c>
      <c r="J135" s="8" t="s">
        <v>29</v>
      </c>
      <c r="K135" t="s">
        <v>44</v>
      </c>
      <c r="L135" t="s">
        <v>1</v>
      </c>
      <c r="M135" t="s">
        <v>45</v>
      </c>
      <c r="N135" t="s">
        <v>2</v>
      </c>
      <c r="O135" t="s">
        <v>46</v>
      </c>
      <c r="P135" s="15" t="e">
        <f>AVERAGE(P136:P144)</f>
        <v>#DIV/0!</v>
      </c>
      <c r="Q135" s="15" t="e">
        <f>AVERAGE(Q136:Q144)</f>
        <v>#DIV/0!</v>
      </c>
      <c r="R135" s="15" t="e">
        <f>AVERAGE(R136:R144)</f>
        <v>#DIV/0!</v>
      </c>
    </row>
    <row r="136" spans="1:18" x14ac:dyDescent="0.25">
      <c r="A136" s="2">
        <v>1</v>
      </c>
      <c r="B136" s="2">
        <v>18</v>
      </c>
      <c r="C136" s="2" t="s">
        <v>12</v>
      </c>
    </row>
    <row r="137" spans="1:18" x14ac:dyDescent="0.25">
      <c r="A137" s="2">
        <v>1</v>
      </c>
      <c r="B137" s="2">
        <v>19</v>
      </c>
      <c r="C137" s="2" t="s">
        <v>12</v>
      </c>
    </row>
    <row r="138" spans="1:18" x14ac:dyDescent="0.25">
      <c r="A138" s="2">
        <v>2</v>
      </c>
      <c r="B138" s="2">
        <v>1</v>
      </c>
      <c r="C138" s="2" t="s">
        <v>13</v>
      </c>
      <c r="E138" s="8" t="s">
        <v>30</v>
      </c>
      <c r="F138" s="8" t="s">
        <v>13</v>
      </c>
      <c r="K138" t="s">
        <v>39</v>
      </c>
      <c r="L138" t="s">
        <v>13</v>
      </c>
    </row>
    <row r="139" spans="1:18" x14ac:dyDescent="0.25">
      <c r="A139" s="2">
        <v>2</v>
      </c>
      <c r="B139" s="2">
        <v>2</v>
      </c>
      <c r="C139" s="2" t="s">
        <v>13</v>
      </c>
    </row>
    <row r="140" spans="1:18" x14ac:dyDescent="0.25">
      <c r="A140" s="2">
        <v>2</v>
      </c>
      <c r="B140" s="2">
        <v>3</v>
      </c>
      <c r="C140" s="2" t="s">
        <v>13</v>
      </c>
      <c r="E140" s="8" t="s">
        <v>31</v>
      </c>
      <c r="F140" s="9">
        <v>-5737609.8746959995</v>
      </c>
      <c r="K140" t="s">
        <v>40</v>
      </c>
      <c r="L140">
        <v>5672282.3837489998</v>
      </c>
    </row>
    <row r="141" spans="1:18" x14ac:dyDescent="0.25">
      <c r="A141" s="2">
        <v>2</v>
      </c>
      <c r="B141" s="2">
        <v>4</v>
      </c>
      <c r="C141" s="2" t="s">
        <v>13</v>
      </c>
      <c r="E141" s="8" t="s">
        <v>32</v>
      </c>
      <c r="F141" s="9">
        <v>-5748446.0735379998</v>
      </c>
      <c r="K141" t="s">
        <v>41</v>
      </c>
      <c r="L141">
        <v>5682712.6922089998</v>
      </c>
    </row>
    <row r="142" spans="1:18" x14ac:dyDescent="0.25">
      <c r="A142" s="2">
        <v>2</v>
      </c>
      <c r="B142" s="2">
        <v>5</v>
      </c>
      <c r="C142" s="2" t="s">
        <v>13</v>
      </c>
      <c r="E142" s="8" t="s">
        <v>33</v>
      </c>
      <c r="F142" s="10">
        <v>10836.1988420002</v>
      </c>
      <c r="G142" s="8" t="s">
        <v>36</v>
      </c>
      <c r="H142" s="11">
        <v>0</v>
      </c>
      <c r="K142" t="s">
        <v>42</v>
      </c>
      <c r="L142">
        <v>10430.3084599999</v>
      </c>
      <c r="M142" t="s">
        <v>43</v>
      </c>
      <c r="N142">
        <v>0</v>
      </c>
    </row>
    <row r="143" spans="1:18" x14ac:dyDescent="0.25">
      <c r="A143" s="2">
        <v>2</v>
      </c>
      <c r="B143" s="2">
        <v>6</v>
      </c>
      <c r="C143" s="2" t="s">
        <v>13</v>
      </c>
    </row>
    <row r="144" spans="1:18" x14ac:dyDescent="0.25">
      <c r="A144" s="2">
        <v>2</v>
      </c>
      <c r="B144" s="2">
        <v>7</v>
      </c>
      <c r="C144" s="2" t="s">
        <v>13</v>
      </c>
      <c r="P144" s="13" t="s">
        <v>47</v>
      </c>
      <c r="Q144" s="13" t="s">
        <v>48</v>
      </c>
      <c r="R144" s="13" t="s">
        <v>2</v>
      </c>
    </row>
    <row r="145" spans="1:19" x14ac:dyDescent="0.25">
      <c r="A145" s="2">
        <v>2</v>
      </c>
      <c r="B145" s="2">
        <v>8</v>
      </c>
      <c r="C145" s="2" t="s">
        <v>13</v>
      </c>
      <c r="E145" s="8" t="s">
        <v>34</v>
      </c>
      <c r="F145" s="8" t="s">
        <v>1</v>
      </c>
      <c r="G145" s="8" t="s">
        <v>35</v>
      </c>
      <c r="H145" s="8" t="s">
        <v>2</v>
      </c>
      <c r="I145" s="8" t="s">
        <v>36</v>
      </c>
      <c r="J145" s="8" t="s">
        <v>29</v>
      </c>
      <c r="K145" t="s">
        <v>44</v>
      </c>
      <c r="L145" t="s">
        <v>1</v>
      </c>
      <c r="M145" t="s">
        <v>45</v>
      </c>
      <c r="N145" t="s">
        <v>2</v>
      </c>
      <c r="O145" t="s">
        <v>46</v>
      </c>
      <c r="P145" s="15" t="e">
        <f>AVERAGE(P146:P154)</f>
        <v>#DIV/0!</v>
      </c>
      <c r="Q145" s="15" t="e">
        <f>AVERAGE(Q146:Q154)</f>
        <v>#DIV/0!</v>
      </c>
      <c r="R145" s="15" t="e">
        <f>AVERAGE(R146:R154)</f>
        <v>#DIV/0!</v>
      </c>
      <c r="S145" s="4" t="e">
        <f>R145</f>
        <v>#DIV/0!</v>
      </c>
    </row>
    <row r="146" spans="1:19" x14ac:dyDescent="0.25">
      <c r="A146" s="2">
        <v>3</v>
      </c>
      <c r="B146" s="2">
        <v>18</v>
      </c>
      <c r="C146" s="2" t="s">
        <v>13</v>
      </c>
    </row>
    <row r="147" spans="1:19" x14ac:dyDescent="0.25">
      <c r="A147" s="2">
        <v>4</v>
      </c>
      <c r="B147" s="2">
        <v>19</v>
      </c>
      <c r="C147" s="2" t="s">
        <v>13</v>
      </c>
    </row>
    <row r="148" spans="1:19" x14ac:dyDescent="0.25">
      <c r="A148" s="2">
        <v>3</v>
      </c>
      <c r="B148" s="2">
        <v>1</v>
      </c>
      <c r="C148" s="2" t="s">
        <v>14</v>
      </c>
      <c r="E148" s="8" t="s">
        <v>30</v>
      </c>
      <c r="F148" s="8" t="s">
        <v>14</v>
      </c>
      <c r="K148" t="s">
        <v>39</v>
      </c>
      <c r="L148" t="s">
        <v>14</v>
      </c>
    </row>
    <row r="149" spans="1:19" x14ac:dyDescent="0.25">
      <c r="A149" s="2">
        <v>3</v>
      </c>
      <c r="B149" s="2">
        <v>2</v>
      </c>
      <c r="C149" s="2" t="s">
        <v>14</v>
      </c>
    </row>
    <row r="150" spans="1:19" x14ac:dyDescent="0.25">
      <c r="A150" s="2">
        <v>3</v>
      </c>
      <c r="B150" s="2">
        <v>3</v>
      </c>
      <c r="C150" s="2" t="s">
        <v>14</v>
      </c>
      <c r="E150" s="8" t="s">
        <v>31</v>
      </c>
      <c r="F150" s="9">
        <v>-4277551.9311030004</v>
      </c>
      <c r="K150" t="s">
        <v>40</v>
      </c>
      <c r="L150">
        <v>4228890.067915</v>
      </c>
    </row>
    <row r="151" spans="1:19" x14ac:dyDescent="0.25">
      <c r="A151" s="2">
        <v>3</v>
      </c>
      <c r="B151" s="2">
        <v>4</v>
      </c>
      <c r="C151" s="2" t="s">
        <v>14</v>
      </c>
      <c r="E151" s="8" t="s">
        <v>32</v>
      </c>
      <c r="F151" s="9">
        <v>-4287737.1544530001</v>
      </c>
      <c r="K151" t="s">
        <v>41</v>
      </c>
      <c r="L151">
        <v>4238567.0730640003</v>
      </c>
    </row>
    <row r="152" spans="1:19" x14ac:dyDescent="0.25">
      <c r="A152" s="2">
        <v>3</v>
      </c>
      <c r="B152" s="2">
        <v>5</v>
      </c>
      <c r="C152" s="2" t="s">
        <v>14</v>
      </c>
      <c r="E152" s="8" t="s">
        <v>33</v>
      </c>
      <c r="F152" s="10">
        <v>10185.2233499996</v>
      </c>
      <c r="G152" s="8" t="s">
        <v>36</v>
      </c>
      <c r="H152" s="11">
        <v>0</v>
      </c>
      <c r="K152" t="s">
        <v>42</v>
      </c>
      <c r="L152">
        <v>9677.0051490003207</v>
      </c>
      <c r="M152" t="s">
        <v>43</v>
      </c>
      <c r="N152">
        <v>0</v>
      </c>
    </row>
    <row r="153" spans="1:19" x14ac:dyDescent="0.25">
      <c r="A153" s="2">
        <v>3</v>
      </c>
      <c r="B153" s="2">
        <v>6</v>
      </c>
      <c r="C153" s="2" t="s">
        <v>14</v>
      </c>
    </row>
    <row r="154" spans="1:19" x14ac:dyDescent="0.25">
      <c r="A154" s="2">
        <v>3</v>
      </c>
      <c r="B154" s="2">
        <v>7</v>
      </c>
      <c r="C154" s="2" t="s">
        <v>14</v>
      </c>
      <c r="P154" s="13" t="s">
        <v>47</v>
      </c>
      <c r="Q154" s="13" t="s">
        <v>48</v>
      </c>
      <c r="R154" s="13" t="s">
        <v>2</v>
      </c>
    </row>
    <row r="155" spans="1:19" x14ac:dyDescent="0.25">
      <c r="A155" s="2">
        <v>3</v>
      </c>
      <c r="B155" s="2">
        <v>8</v>
      </c>
      <c r="C155" s="2" t="s">
        <v>14</v>
      </c>
      <c r="E155" s="8" t="s">
        <v>34</v>
      </c>
      <c r="F155" s="8" t="s">
        <v>1</v>
      </c>
      <c r="G155" s="8" t="s">
        <v>35</v>
      </c>
      <c r="H155" s="8" t="s">
        <v>2</v>
      </c>
      <c r="I155" s="8" t="s">
        <v>36</v>
      </c>
      <c r="J155" s="8" t="s">
        <v>29</v>
      </c>
      <c r="K155" t="s">
        <v>44</v>
      </c>
      <c r="L155" t="s">
        <v>1</v>
      </c>
      <c r="M155" t="s">
        <v>45</v>
      </c>
      <c r="N155" t="s">
        <v>2</v>
      </c>
      <c r="O155" t="s">
        <v>46</v>
      </c>
      <c r="P155" s="15" t="e">
        <f>AVERAGE(P156:P164)</f>
        <v>#DIV/0!</v>
      </c>
      <c r="Q155" s="15" t="e">
        <f>AVERAGE(Q156:Q164)</f>
        <v>#DIV/0!</v>
      </c>
      <c r="R155" s="15" t="e">
        <f>AVERAGE(R156:R164)</f>
        <v>#DIV/0!</v>
      </c>
      <c r="S155" s="4" t="e">
        <f>R155</f>
        <v>#DIV/0!</v>
      </c>
    </row>
    <row r="156" spans="1:19" x14ac:dyDescent="0.25">
      <c r="A156" s="2">
        <v>4</v>
      </c>
      <c r="B156" s="2">
        <v>18</v>
      </c>
      <c r="C156" s="2" t="s">
        <v>14</v>
      </c>
    </row>
    <row r="157" spans="1:19" x14ac:dyDescent="0.25">
      <c r="A157" s="2">
        <v>5</v>
      </c>
      <c r="B157" s="2">
        <v>19</v>
      </c>
      <c r="C157" s="2" t="s">
        <v>14</v>
      </c>
    </row>
    <row r="158" spans="1:19" x14ac:dyDescent="0.25">
      <c r="A158" s="2">
        <v>4</v>
      </c>
      <c r="B158" s="2">
        <v>1</v>
      </c>
      <c r="C158" s="2" t="s">
        <v>15</v>
      </c>
      <c r="E158" s="8" t="s">
        <v>30</v>
      </c>
      <c r="F158" s="8" t="s">
        <v>15</v>
      </c>
      <c r="K158" t="s">
        <v>39</v>
      </c>
      <c r="L158" t="s">
        <v>15</v>
      </c>
    </row>
    <row r="159" spans="1:19" x14ac:dyDescent="0.25">
      <c r="A159" s="2">
        <v>4</v>
      </c>
      <c r="B159" s="2">
        <v>2</v>
      </c>
      <c r="C159" s="2" t="s">
        <v>15</v>
      </c>
    </row>
    <row r="160" spans="1:19" x14ac:dyDescent="0.25">
      <c r="A160" s="2">
        <v>4</v>
      </c>
      <c r="B160" s="2">
        <v>3</v>
      </c>
      <c r="C160" s="2" t="s">
        <v>15</v>
      </c>
      <c r="E160" s="8" t="s">
        <v>31</v>
      </c>
      <c r="F160" s="9">
        <v>-3657401.6465329998</v>
      </c>
      <c r="K160" t="s">
        <v>40</v>
      </c>
      <c r="L160">
        <v>3614963.5765539999</v>
      </c>
    </row>
    <row r="161" spans="1:19" x14ac:dyDescent="0.25">
      <c r="A161" s="2">
        <v>4</v>
      </c>
      <c r="B161" s="2">
        <v>4</v>
      </c>
      <c r="C161" s="2" t="s">
        <v>15</v>
      </c>
      <c r="E161" s="8" t="s">
        <v>32</v>
      </c>
      <c r="F161" s="9">
        <v>-3665767.4465890001</v>
      </c>
      <c r="K161" t="s">
        <v>41</v>
      </c>
      <c r="L161">
        <v>3622916.5037199999</v>
      </c>
    </row>
    <row r="162" spans="1:19" x14ac:dyDescent="0.25">
      <c r="A162" s="2">
        <v>4</v>
      </c>
      <c r="B162" s="2">
        <v>5</v>
      </c>
      <c r="C162" s="2" t="s">
        <v>15</v>
      </c>
      <c r="E162" s="8" t="s">
        <v>33</v>
      </c>
      <c r="F162" s="10">
        <v>8365.8000560002401</v>
      </c>
      <c r="G162" s="8" t="s">
        <v>36</v>
      </c>
      <c r="H162" s="11">
        <v>0</v>
      </c>
      <c r="K162" t="s">
        <v>42</v>
      </c>
      <c r="L162">
        <v>7952.9271660000004</v>
      </c>
      <c r="M162" t="s">
        <v>43</v>
      </c>
      <c r="N162">
        <v>0</v>
      </c>
    </row>
    <row r="163" spans="1:19" x14ac:dyDescent="0.25">
      <c r="A163" s="2">
        <v>4</v>
      </c>
      <c r="B163" s="2">
        <v>6</v>
      </c>
      <c r="C163" s="2" t="s">
        <v>15</v>
      </c>
    </row>
    <row r="164" spans="1:19" x14ac:dyDescent="0.25">
      <c r="A164" s="2">
        <v>4</v>
      </c>
      <c r="B164" s="2">
        <v>7</v>
      </c>
      <c r="C164" s="2" t="s">
        <v>15</v>
      </c>
      <c r="P164" s="13" t="s">
        <v>47</v>
      </c>
      <c r="Q164" s="13" t="s">
        <v>48</v>
      </c>
      <c r="R164" s="13" t="s">
        <v>2</v>
      </c>
    </row>
    <row r="165" spans="1:19" x14ac:dyDescent="0.25">
      <c r="A165" s="2">
        <v>4</v>
      </c>
      <c r="B165" s="2">
        <v>8</v>
      </c>
      <c r="C165" s="2" t="s">
        <v>15</v>
      </c>
      <c r="E165" s="8" t="s">
        <v>34</v>
      </c>
      <c r="F165" s="8" t="s">
        <v>1</v>
      </c>
      <c r="G165" s="8" t="s">
        <v>35</v>
      </c>
      <c r="H165" s="8" t="s">
        <v>2</v>
      </c>
      <c r="I165" s="8" t="s">
        <v>36</v>
      </c>
      <c r="J165" s="8" t="s">
        <v>29</v>
      </c>
      <c r="K165" t="s">
        <v>44</v>
      </c>
      <c r="L165" t="s">
        <v>1</v>
      </c>
      <c r="M165" t="s">
        <v>45</v>
      </c>
      <c r="N165" t="s">
        <v>2</v>
      </c>
      <c r="O165" t="s">
        <v>46</v>
      </c>
      <c r="P165" s="15" t="e">
        <f>AVERAGE(P166:P174)</f>
        <v>#DIV/0!</v>
      </c>
      <c r="Q165" s="15" t="e">
        <f>AVERAGE(Q166:Q174)</f>
        <v>#DIV/0!</v>
      </c>
      <c r="R165" s="15" t="e">
        <f>AVERAGE(R166:R174)</f>
        <v>#DIV/0!</v>
      </c>
      <c r="S165" s="4" t="e">
        <f>R165</f>
        <v>#DIV/0!</v>
      </c>
    </row>
    <row r="166" spans="1:19" x14ac:dyDescent="0.25">
      <c r="A166" s="2">
        <v>5</v>
      </c>
      <c r="B166" s="2">
        <v>18</v>
      </c>
      <c r="C166" s="2" t="s">
        <v>15</v>
      </c>
    </row>
    <row r="167" spans="1:19" x14ac:dyDescent="0.25">
      <c r="A167" s="2">
        <v>6</v>
      </c>
      <c r="B167" s="2">
        <v>19</v>
      </c>
      <c r="C167" s="2" t="s">
        <v>15</v>
      </c>
    </row>
    <row r="168" spans="1:19" x14ac:dyDescent="0.25">
      <c r="A168" s="2">
        <v>5</v>
      </c>
      <c r="B168" s="2">
        <v>1</v>
      </c>
      <c r="C168" s="2" t="s">
        <v>16</v>
      </c>
      <c r="E168" s="8" t="s">
        <v>30</v>
      </c>
      <c r="F168" s="8" t="s">
        <v>16</v>
      </c>
      <c r="K168" t="s">
        <v>39</v>
      </c>
      <c r="L168" t="s">
        <v>16</v>
      </c>
    </row>
    <row r="169" spans="1:19" x14ac:dyDescent="0.25">
      <c r="A169" s="2">
        <v>5</v>
      </c>
      <c r="B169" s="2">
        <v>2</v>
      </c>
      <c r="C169" s="2" t="s">
        <v>16</v>
      </c>
    </row>
    <row r="170" spans="1:19" x14ac:dyDescent="0.25">
      <c r="A170" s="2">
        <v>5</v>
      </c>
      <c r="B170" s="2">
        <v>3</v>
      </c>
      <c r="C170" s="2" t="s">
        <v>16</v>
      </c>
      <c r="E170" s="8" t="s">
        <v>31</v>
      </c>
      <c r="F170" s="9">
        <v>-4564492.5296879997</v>
      </c>
      <c r="K170" t="s">
        <v>40</v>
      </c>
      <c r="L170">
        <v>4514407.9565639999</v>
      </c>
    </row>
    <row r="171" spans="1:19" x14ac:dyDescent="0.25">
      <c r="A171" s="2">
        <v>5</v>
      </c>
      <c r="B171" s="2">
        <v>4</v>
      </c>
      <c r="C171" s="2" t="s">
        <v>16</v>
      </c>
      <c r="E171" s="8" t="s">
        <v>32</v>
      </c>
      <c r="F171" s="9">
        <v>-4576492.3143309997</v>
      </c>
      <c r="K171" t="s">
        <v>41</v>
      </c>
      <c r="L171">
        <v>4525879.0912049999</v>
      </c>
    </row>
    <row r="172" spans="1:19" x14ac:dyDescent="0.25">
      <c r="A172" s="2">
        <v>5</v>
      </c>
      <c r="B172" s="2">
        <v>5</v>
      </c>
      <c r="C172" s="2" t="s">
        <v>16</v>
      </c>
      <c r="E172" s="8" t="s">
        <v>33</v>
      </c>
      <c r="F172" s="10">
        <v>11999.784642999901</v>
      </c>
      <c r="G172" s="8" t="s">
        <v>36</v>
      </c>
      <c r="H172" s="11">
        <v>0</v>
      </c>
      <c r="K172" t="s">
        <v>42</v>
      </c>
      <c r="L172">
        <v>11471.134641000001</v>
      </c>
      <c r="M172" t="s">
        <v>43</v>
      </c>
      <c r="N172">
        <v>0</v>
      </c>
    </row>
    <row r="173" spans="1:19" x14ac:dyDescent="0.25">
      <c r="A173" s="2">
        <v>5</v>
      </c>
      <c r="B173" s="2">
        <v>6</v>
      </c>
      <c r="C173" s="2" t="s">
        <v>16</v>
      </c>
    </row>
    <row r="174" spans="1:19" x14ac:dyDescent="0.25">
      <c r="A174" s="2">
        <v>5</v>
      </c>
      <c r="B174" s="2">
        <v>7</v>
      </c>
      <c r="C174" s="2" t="s">
        <v>16</v>
      </c>
      <c r="P174" s="13" t="s">
        <v>47</v>
      </c>
      <c r="Q174" s="13" t="s">
        <v>48</v>
      </c>
      <c r="R174" s="13" t="s">
        <v>2</v>
      </c>
    </row>
    <row r="175" spans="1:19" x14ac:dyDescent="0.25">
      <c r="A175" s="2">
        <v>5</v>
      </c>
      <c r="B175" s="2">
        <v>8</v>
      </c>
      <c r="C175" s="2" t="s">
        <v>16</v>
      </c>
      <c r="E175" s="8" t="s">
        <v>34</v>
      </c>
      <c r="F175" s="8" t="s">
        <v>1</v>
      </c>
      <c r="G175" s="8" t="s">
        <v>35</v>
      </c>
      <c r="H175" s="8" t="s">
        <v>2</v>
      </c>
      <c r="I175" s="8" t="s">
        <v>36</v>
      </c>
      <c r="J175" s="8" t="s">
        <v>29</v>
      </c>
      <c r="K175" t="s">
        <v>44</v>
      </c>
      <c r="L175" t="s">
        <v>1</v>
      </c>
      <c r="M175" t="s">
        <v>45</v>
      </c>
      <c r="N175" t="s">
        <v>2</v>
      </c>
      <c r="O175" t="s">
        <v>46</v>
      </c>
      <c r="P175" s="15" t="e">
        <f>AVERAGE(P176:P184)</f>
        <v>#DIV/0!</v>
      </c>
      <c r="Q175" s="15" t="e">
        <f>AVERAGE(Q176:Q184)</f>
        <v>#DIV/0!</v>
      </c>
      <c r="R175" s="15" t="e">
        <f>AVERAGE(R176:R184)</f>
        <v>#DIV/0!</v>
      </c>
      <c r="S175" s="4" t="e">
        <f>R175</f>
        <v>#DIV/0!</v>
      </c>
    </row>
    <row r="176" spans="1:19" x14ac:dyDescent="0.25">
      <c r="A176" s="2">
        <v>6</v>
      </c>
      <c r="B176" s="2">
        <v>18</v>
      </c>
      <c r="C176" s="2" t="s">
        <v>16</v>
      </c>
    </row>
    <row r="177" spans="1:19" x14ac:dyDescent="0.25">
      <c r="A177" s="2">
        <v>7</v>
      </c>
      <c r="B177" s="2">
        <v>19</v>
      </c>
      <c r="C177" s="2" t="s">
        <v>16</v>
      </c>
    </row>
    <row r="178" spans="1:19" x14ac:dyDescent="0.25">
      <c r="A178" s="2">
        <v>6</v>
      </c>
      <c r="B178" s="2">
        <v>1</v>
      </c>
      <c r="C178" s="2" t="s">
        <v>17</v>
      </c>
      <c r="E178" s="8" t="s">
        <v>30</v>
      </c>
      <c r="F178" s="8" t="s">
        <v>17</v>
      </c>
      <c r="K178" t="s">
        <v>39</v>
      </c>
      <c r="L178" t="s">
        <v>17</v>
      </c>
    </row>
    <row r="179" spans="1:19" x14ac:dyDescent="0.25">
      <c r="A179" s="2">
        <v>6</v>
      </c>
      <c r="B179" s="2">
        <v>2</v>
      </c>
      <c r="C179" s="2" t="s">
        <v>17</v>
      </c>
    </row>
    <row r="180" spans="1:19" x14ac:dyDescent="0.25">
      <c r="A180" s="2">
        <v>6</v>
      </c>
      <c r="B180" s="2">
        <v>3</v>
      </c>
      <c r="C180" s="2" t="s">
        <v>17</v>
      </c>
      <c r="E180" s="8" t="s">
        <v>31</v>
      </c>
      <c r="F180" s="9">
        <v>-4775811.0738439998</v>
      </c>
      <c r="K180" t="s">
        <v>40</v>
      </c>
      <c r="L180">
        <v>4717876.6270190002</v>
      </c>
    </row>
    <row r="181" spans="1:19" x14ac:dyDescent="0.25">
      <c r="A181" s="2">
        <v>6</v>
      </c>
      <c r="B181" s="2">
        <v>4</v>
      </c>
      <c r="C181" s="2" t="s">
        <v>17</v>
      </c>
      <c r="E181" s="8" t="s">
        <v>32</v>
      </c>
      <c r="F181" s="9">
        <v>-4784516.3200829998</v>
      </c>
      <c r="K181" t="s">
        <v>41</v>
      </c>
      <c r="L181">
        <v>4726096.6795650003</v>
      </c>
    </row>
    <row r="182" spans="1:19" x14ac:dyDescent="0.25">
      <c r="A182" s="2">
        <v>6</v>
      </c>
      <c r="B182" s="2">
        <v>5</v>
      </c>
      <c r="C182" s="2" t="s">
        <v>17</v>
      </c>
      <c r="E182" s="8" t="s">
        <v>33</v>
      </c>
      <c r="F182" s="10">
        <v>8705.2462390000001</v>
      </c>
      <c r="G182" s="8" t="s">
        <v>36</v>
      </c>
      <c r="H182" s="11">
        <v>0</v>
      </c>
      <c r="K182" t="s">
        <v>42</v>
      </c>
      <c r="L182">
        <v>8220.0525460001008</v>
      </c>
      <c r="M182" t="s">
        <v>43</v>
      </c>
      <c r="N182">
        <v>0</v>
      </c>
    </row>
    <row r="183" spans="1:19" x14ac:dyDescent="0.25">
      <c r="A183" s="2">
        <v>6</v>
      </c>
      <c r="B183" s="2">
        <v>6</v>
      </c>
      <c r="C183" s="2" t="s">
        <v>17</v>
      </c>
    </row>
    <row r="184" spans="1:19" x14ac:dyDescent="0.25">
      <c r="A184" s="2">
        <v>6</v>
      </c>
      <c r="B184" s="2">
        <v>7</v>
      </c>
      <c r="C184" s="2" t="s">
        <v>17</v>
      </c>
      <c r="P184" s="13" t="s">
        <v>47</v>
      </c>
      <c r="Q184" s="13" t="s">
        <v>48</v>
      </c>
      <c r="R184" s="13" t="s">
        <v>2</v>
      </c>
    </row>
    <row r="185" spans="1:19" x14ac:dyDescent="0.25">
      <c r="A185" s="2">
        <v>6</v>
      </c>
      <c r="B185" s="2">
        <v>8</v>
      </c>
      <c r="C185" s="2" t="s">
        <v>17</v>
      </c>
      <c r="E185" s="8" t="s">
        <v>34</v>
      </c>
      <c r="F185" s="8" t="s">
        <v>1</v>
      </c>
      <c r="G185" s="8" t="s">
        <v>35</v>
      </c>
      <c r="H185" s="8" t="s">
        <v>2</v>
      </c>
      <c r="I185" s="8" t="s">
        <v>36</v>
      </c>
      <c r="J185" s="8" t="s">
        <v>29</v>
      </c>
      <c r="K185" t="s">
        <v>44</v>
      </c>
      <c r="L185" t="s">
        <v>1</v>
      </c>
      <c r="M185" t="s">
        <v>45</v>
      </c>
      <c r="N185" t="s">
        <v>2</v>
      </c>
      <c r="O185" t="s">
        <v>46</v>
      </c>
      <c r="P185" s="15" t="e">
        <f>AVERAGE(P186:P194)</f>
        <v>#DIV/0!</v>
      </c>
      <c r="Q185" s="15" t="e">
        <f>AVERAGE(Q186:Q194)</f>
        <v>#DIV/0!</v>
      </c>
      <c r="R185" s="15" t="e">
        <f>AVERAGE(R186:R194)</f>
        <v>#DIV/0!</v>
      </c>
      <c r="S185" s="4" t="e">
        <f>R185</f>
        <v>#DIV/0!</v>
      </c>
    </row>
    <row r="186" spans="1:19" x14ac:dyDescent="0.25">
      <c r="A186" s="2">
        <v>7</v>
      </c>
      <c r="B186" s="2">
        <v>18</v>
      </c>
      <c r="C186" s="2" t="s">
        <v>17</v>
      </c>
    </row>
    <row r="187" spans="1:19" x14ac:dyDescent="0.25">
      <c r="A187" s="2">
        <v>8</v>
      </c>
      <c r="B187" s="2">
        <v>19</v>
      </c>
      <c r="C187" s="2" t="s">
        <v>17</v>
      </c>
    </row>
    <row r="188" spans="1:19" x14ac:dyDescent="0.25">
      <c r="A188" s="2">
        <v>7</v>
      </c>
      <c r="B188" s="2">
        <v>1</v>
      </c>
      <c r="C188" s="2" t="s">
        <v>18</v>
      </c>
      <c r="E188" s="8" t="s">
        <v>30</v>
      </c>
      <c r="F188" s="8" t="s">
        <v>18</v>
      </c>
      <c r="K188" t="s">
        <v>39</v>
      </c>
      <c r="L188" t="s">
        <v>18</v>
      </c>
    </row>
    <row r="189" spans="1:19" x14ac:dyDescent="0.25">
      <c r="A189" s="2">
        <v>7</v>
      </c>
      <c r="B189" s="2">
        <v>2</v>
      </c>
      <c r="C189" s="2" t="s">
        <v>18</v>
      </c>
    </row>
    <row r="190" spans="1:19" x14ac:dyDescent="0.25">
      <c r="A190" s="2">
        <v>7</v>
      </c>
      <c r="B190" s="2">
        <v>3</v>
      </c>
      <c r="C190" s="2" t="s">
        <v>18</v>
      </c>
      <c r="E190" s="8" t="s">
        <v>31</v>
      </c>
      <c r="F190" s="9">
        <v>-4767782.7536869999</v>
      </c>
      <c r="K190" t="s">
        <v>40</v>
      </c>
      <c r="L190">
        <v>4713838.9914300004</v>
      </c>
    </row>
    <row r="191" spans="1:19" x14ac:dyDescent="0.25">
      <c r="A191" s="2">
        <v>7</v>
      </c>
      <c r="B191" s="2">
        <v>4</v>
      </c>
      <c r="C191" s="2" t="s">
        <v>18</v>
      </c>
      <c r="E191" s="8" t="s">
        <v>32</v>
      </c>
      <c r="F191" s="9">
        <v>-4777312.3740680004</v>
      </c>
      <c r="K191" t="s">
        <v>41</v>
      </c>
      <c r="L191">
        <v>4723079.0038259998</v>
      </c>
    </row>
    <row r="192" spans="1:19" x14ac:dyDescent="0.25">
      <c r="A192" s="2">
        <v>7</v>
      </c>
      <c r="B192" s="2">
        <v>5</v>
      </c>
      <c r="C192" s="2" t="s">
        <v>18</v>
      </c>
      <c r="E192" s="8" t="s">
        <v>33</v>
      </c>
      <c r="F192" s="10">
        <v>9529.6203810004499</v>
      </c>
      <c r="G192" s="8" t="s">
        <v>36</v>
      </c>
      <c r="H192" s="11">
        <v>0</v>
      </c>
      <c r="K192" t="s">
        <v>42</v>
      </c>
      <c r="L192">
        <v>9240.0123959993907</v>
      </c>
      <c r="M192" t="s">
        <v>43</v>
      </c>
      <c r="N192">
        <v>0</v>
      </c>
    </row>
    <row r="193" spans="1:19" x14ac:dyDescent="0.25">
      <c r="A193" s="2">
        <v>7</v>
      </c>
      <c r="B193" s="2">
        <v>6</v>
      </c>
      <c r="C193" s="2" t="s">
        <v>18</v>
      </c>
    </row>
    <row r="194" spans="1:19" x14ac:dyDescent="0.25">
      <c r="A194" s="2">
        <v>7</v>
      </c>
      <c r="B194" s="2">
        <v>7</v>
      </c>
      <c r="C194" s="2" t="s">
        <v>18</v>
      </c>
      <c r="P194" s="13" t="s">
        <v>47</v>
      </c>
      <c r="Q194" s="13" t="s">
        <v>48</v>
      </c>
      <c r="R194" s="13" t="s">
        <v>2</v>
      </c>
    </row>
    <row r="195" spans="1:19" x14ac:dyDescent="0.25">
      <c r="A195" s="2">
        <v>7</v>
      </c>
      <c r="B195" s="2">
        <v>8</v>
      </c>
      <c r="C195" s="2" t="s">
        <v>18</v>
      </c>
      <c r="E195" s="8" t="s">
        <v>34</v>
      </c>
      <c r="F195" s="8" t="s">
        <v>1</v>
      </c>
      <c r="G195" s="8" t="s">
        <v>35</v>
      </c>
      <c r="H195" s="8" t="s">
        <v>2</v>
      </c>
      <c r="I195" s="8" t="s">
        <v>36</v>
      </c>
      <c r="J195" s="8" t="s">
        <v>29</v>
      </c>
      <c r="K195" t="s">
        <v>44</v>
      </c>
      <c r="L195" t="s">
        <v>1</v>
      </c>
      <c r="M195" t="s">
        <v>45</v>
      </c>
      <c r="N195" t="s">
        <v>2</v>
      </c>
      <c r="O195" t="s">
        <v>46</v>
      </c>
      <c r="P195" s="15" t="e">
        <f>AVERAGE(P196:P204)</f>
        <v>#DIV/0!</v>
      </c>
      <c r="Q195" s="15" t="e">
        <f>AVERAGE(Q196:Q204)</f>
        <v>#DIV/0!</v>
      </c>
      <c r="R195" s="15" t="e">
        <f>AVERAGE(R196:R204)</f>
        <v>#DIV/0!</v>
      </c>
      <c r="S195" s="4" t="e">
        <f>R195</f>
        <v>#DIV/0!</v>
      </c>
    </row>
    <row r="196" spans="1:19" x14ac:dyDescent="0.25">
      <c r="A196" s="2">
        <v>8</v>
      </c>
      <c r="B196" s="2">
        <v>18</v>
      </c>
      <c r="C196" s="2" t="s">
        <v>18</v>
      </c>
    </row>
    <row r="197" spans="1:19" x14ac:dyDescent="0.25">
      <c r="A197" s="2">
        <v>9</v>
      </c>
      <c r="B197" s="2">
        <v>19</v>
      </c>
      <c r="C197" s="2" t="s">
        <v>18</v>
      </c>
    </row>
    <row r="198" spans="1:19" x14ac:dyDescent="0.25">
      <c r="A198" s="2">
        <v>8</v>
      </c>
      <c r="B198" s="2">
        <v>1</v>
      </c>
      <c r="C198" s="2" t="s">
        <v>19</v>
      </c>
      <c r="E198" s="8" t="s">
        <v>30</v>
      </c>
      <c r="F198" s="8" t="s">
        <v>19</v>
      </c>
      <c r="K198" t="s">
        <v>39</v>
      </c>
      <c r="L198" t="s">
        <v>19</v>
      </c>
    </row>
    <row r="199" spans="1:19" x14ac:dyDescent="0.25">
      <c r="A199" s="2">
        <v>8</v>
      </c>
      <c r="B199" s="2">
        <v>2</v>
      </c>
      <c r="C199" s="2" t="s">
        <v>19</v>
      </c>
    </row>
    <row r="200" spans="1:19" x14ac:dyDescent="0.25">
      <c r="A200" s="2">
        <v>8</v>
      </c>
      <c r="B200" s="2">
        <v>3</v>
      </c>
      <c r="C200" s="2" t="s">
        <v>19</v>
      </c>
      <c r="E200" s="8" t="s">
        <v>31</v>
      </c>
      <c r="F200" s="9">
        <v>-3426153.3735019998</v>
      </c>
      <c r="K200" t="s">
        <v>40</v>
      </c>
      <c r="L200">
        <v>3388183.482262</v>
      </c>
    </row>
    <row r="201" spans="1:19" x14ac:dyDescent="0.25">
      <c r="A201" s="2">
        <v>8</v>
      </c>
      <c r="B201" s="2">
        <v>4</v>
      </c>
      <c r="C201" s="2" t="s">
        <v>19</v>
      </c>
      <c r="E201" s="8" t="s">
        <v>32</v>
      </c>
      <c r="F201" s="9">
        <v>-3435696.4147620001</v>
      </c>
      <c r="K201" t="s">
        <v>41</v>
      </c>
      <c r="L201">
        <v>3397341.8982790001</v>
      </c>
    </row>
    <row r="202" spans="1:19" x14ac:dyDescent="0.25">
      <c r="A202" s="2">
        <v>8</v>
      </c>
      <c r="B202" s="2">
        <v>5</v>
      </c>
      <c r="C202" s="2" t="s">
        <v>19</v>
      </c>
      <c r="E202" s="8" t="s">
        <v>33</v>
      </c>
      <c r="F202" s="10">
        <v>9543.0412600003092</v>
      </c>
      <c r="G202" s="8" t="s">
        <v>36</v>
      </c>
      <c r="H202" s="11">
        <v>0</v>
      </c>
      <c r="K202" t="s">
        <v>42</v>
      </c>
      <c r="L202">
        <v>9158.4160170000905</v>
      </c>
      <c r="M202" t="s">
        <v>43</v>
      </c>
      <c r="N202">
        <v>0</v>
      </c>
    </row>
    <row r="203" spans="1:19" x14ac:dyDescent="0.25">
      <c r="A203" s="2">
        <v>8</v>
      </c>
      <c r="B203" s="2">
        <v>6</v>
      </c>
      <c r="C203" s="2" t="s">
        <v>19</v>
      </c>
    </row>
    <row r="204" spans="1:19" x14ac:dyDescent="0.25">
      <c r="A204" s="2">
        <v>8</v>
      </c>
      <c r="B204" s="2">
        <v>7</v>
      </c>
      <c r="C204" s="2" t="s">
        <v>19</v>
      </c>
      <c r="P204" s="13" t="s">
        <v>47</v>
      </c>
      <c r="Q204" s="13" t="s">
        <v>48</v>
      </c>
      <c r="R204" s="13" t="s">
        <v>2</v>
      </c>
    </row>
    <row r="205" spans="1:19" x14ac:dyDescent="0.25">
      <c r="A205" s="2">
        <v>8</v>
      </c>
      <c r="B205" s="2">
        <v>8</v>
      </c>
      <c r="C205" s="2" t="s">
        <v>19</v>
      </c>
      <c r="E205" s="8" t="s">
        <v>34</v>
      </c>
      <c r="F205" s="8" t="s">
        <v>1</v>
      </c>
      <c r="G205" s="8" t="s">
        <v>35</v>
      </c>
      <c r="H205" s="8" t="s">
        <v>2</v>
      </c>
      <c r="I205" s="8" t="s">
        <v>36</v>
      </c>
      <c r="J205" s="8" t="s">
        <v>29</v>
      </c>
      <c r="K205" t="s">
        <v>44</v>
      </c>
      <c r="L205" t="s">
        <v>1</v>
      </c>
      <c r="M205" t="s">
        <v>45</v>
      </c>
      <c r="N205" t="s">
        <v>2</v>
      </c>
      <c r="O205" t="s">
        <v>46</v>
      </c>
      <c r="P205" s="15" t="e">
        <f>AVERAGE(P206:P214)</f>
        <v>#DIV/0!</v>
      </c>
      <c r="Q205" s="15" t="e">
        <f>AVERAGE(Q206:Q214)</f>
        <v>#DIV/0!</v>
      </c>
      <c r="R205" s="15" t="e">
        <f>AVERAGE(R206:R214)</f>
        <v>#DIV/0!</v>
      </c>
      <c r="S205" s="4" t="e">
        <f>R205</f>
        <v>#DIV/0!</v>
      </c>
    </row>
    <row r="206" spans="1:19" x14ac:dyDescent="0.25">
      <c r="A206" s="2">
        <v>9</v>
      </c>
      <c r="B206" s="2">
        <v>18</v>
      </c>
      <c r="C206" s="2" t="s">
        <v>19</v>
      </c>
    </row>
    <row r="207" spans="1:19" x14ac:dyDescent="0.25">
      <c r="A207" s="2">
        <v>10</v>
      </c>
      <c r="B207" s="2">
        <v>19</v>
      </c>
      <c r="C207" s="2" t="s">
        <v>19</v>
      </c>
    </row>
    <row r="208" spans="1:19" x14ac:dyDescent="0.25">
      <c r="A208" s="2">
        <v>9</v>
      </c>
      <c r="B208" s="2">
        <v>1</v>
      </c>
      <c r="C208" s="2" t="s">
        <v>0</v>
      </c>
      <c r="E208" s="8" t="s">
        <v>30</v>
      </c>
      <c r="F208" s="8" t="s">
        <v>0</v>
      </c>
      <c r="K208" t="s">
        <v>39</v>
      </c>
      <c r="L208" t="s">
        <v>0</v>
      </c>
    </row>
    <row r="209" spans="1:19" x14ac:dyDescent="0.25">
      <c r="A209" s="2">
        <v>9</v>
      </c>
      <c r="B209" s="2">
        <v>2</v>
      </c>
      <c r="C209" s="2" t="s">
        <v>0</v>
      </c>
    </row>
    <row r="210" spans="1:19" x14ac:dyDescent="0.25">
      <c r="A210" s="2">
        <v>9</v>
      </c>
      <c r="B210" s="2">
        <v>3</v>
      </c>
      <c r="C210" s="2" t="s">
        <v>0</v>
      </c>
      <c r="E210" s="8" t="s">
        <v>31</v>
      </c>
      <c r="F210" s="9">
        <v>-5427530.1431419998</v>
      </c>
      <c r="K210" t="s">
        <v>40</v>
      </c>
      <c r="L210">
        <v>5366247.3624409996</v>
      </c>
    </row>
    <row r="211" spans="1:19" x14ac:dyDescent="0.25">
      <c r="A211" s="2">
        <v>9</v>
      </c>
      <c r="B211" s="2">
        <v>4</v>
      </c>
      <c r="C211" s="2" t="s">
        <v>0</v>
      </c>
      <c r="E211" s="8" t="s">
        <v>32</v>
      </c>
      <c r="F211" s="9">
        <v>-5438052.9809490005</v>
      </c>
      <c r="K211" t="s">
        <v>41</v>
      </c>
      <c r="L211">
        <v>5375633.9764249995</v>
      </c>
    </row>
    <row r="212" spans="1:19" x14ac:dyDescent="0.25">
      <c r="A212" s="2">
        <v>9</v>
      </c>
      <c r="B212" s="2">
        <v>5</v>
      </c>
      <c r="C212" s="2" t="s">
        <v>0</v>
      </c>
      <c r="E212" s="8" t="s">
        <v>33</v>
      </c>
      <c r="F212" s="10">
        <v>10522.8378070006</v>
      </c>
      <c r="G212" s="8" t="s">
        <v>36</v>
      </c>
      <c r="H212" s="11">
        <v>0</v>
      </c>
      <c r="K212" t="s">
        <v>42</v>
      </c>
      <c r="L212">
        <v>9386.6139839999305</v>
      </c>
      <c r="M212" t="s">
        <v>43</v>
      </c>
      <c r="N212">
        <v>0</v>
      </c>
    </row>
    <row r="213" spans="1:19" x14ac:dyDescent="0.25">
      <c r="A213" s="2">
        <v>9</v>
      </c>
      <c r="B213" s="2">
        <v>6</v>
      </c>
      <c r="C213" s="2" t="s">
        <v>0</v>
      </c>
    </row>
    <row r="214" spans="1:19" x14ac:dyDescent="0.25">
      <c r="A214" s="2">
        <v>9</v>
      </c>
      <c r="B214" s="2">
        <v>7</v>
      </c>
      <c r="C214" s="2" t="s">
        <v>0</v>
      </c>
      <c r="P214" s="13" t="s">
        <v>47</v>
      </c>
      <c r="Q214" s="13" t="s">
        <v>48</v>
      </c>
      <c r="R214" s="13" t="s">
        <v>2</v>
      </c>
    </row>
    <row r="215" spans="1:19" x14ac:dyDescent="0.25">
      <c r="A215" s="2">
        <v>9</v>
      </c>
      <c r="B215" s="2">
        <v>8</v>
      </c>
      <c r="C215" s="2" t="s">
        <v>0</v>
      </c>
      <c r="E215" s="8" t="s">
        <v>34</v>
      </c>
      <c r="F215" s="8" t="s">
        <v>1</v>
      </c>
      <c r="G215" s="8" t="s">
        <v>35</v>
      </c>
      <c r="H215" s="8" t="s">
        <v>2</v>
      </c>
      <c r="I215" s="8" t="s">
        <v>36</v>
      </c>
      <c r="J215" s="8" t="s">
        <v>29</v>
      </c>
      <c r="K215" t="s">
        <v>44</v>
      </c>
      <c r="L215" t="s">
        <v>1</v>
      </c>
      <c r="M215" t="s">
        <v>45</v>
      </c>
      <c r="N215" t="s">
        <v>2</v>
      </c>
      <c r="O215" t="s">
        <v>46</v>
      </c>
      <c r="P215" s="15" t="e">
        <f>AVERAGE(P216:P224)</f>
        <v>#DIV/0!</v>
      </c>
      <c r="Q215" s="15" t="e">
        <f>AVERAGE(Q216:Q224)</f>
        <v>#DIV/0!</v>
      </c>
      <c r="R215" s="15" t="e">
        <f>AVERAGE(R216:R224)</f>
        <v>#DIV/0!</v>
      </c>
      <c r="S215" s="4" t="e">
        <f>R215</f>
        <v>#DIV/0!</v>
      </c>
    </row>
    <row r="216" spans="1:19" x14ac:dyDescent="0.25">
      <c r="A216" s="2">
        <v>10</v>
      </c>
      <c r="B216" s="2">
        <v>18</v>
      </c>
      <c r="C216" s="2" t="s">
        <v>0</v>
      </c>
    </row>
    <row r="217" spans="1:19" x14ac:dyDescent="0.25">
      <c r="A217" s="2">
        <v>11</v>
      </c>
      <c r="B217" s="2">
        <v>19</v>
      </c>
      <c r="C217" s="2" t="s">
        <v>0</v>
      </c>
    </row>
    <row r="218" spans="1:19" x14ac:dyDescent="0.25">
      <c r="A218" s="2">
        <v>10</v>
      </c>
      <c r="B218" s="2">
        <v>1</v>
      </c>
      <c r="C218" s="2" t="s">
        <v>20</v>
      </c>
      <c r="E218" s="8" t="s">
        <v>30</v>
      </c>
      <c r="F218" s="8" t="s">
        <v>20</v>
      </c>
      <c r="K218" t="s">
        <v>39</v>
      </c>
      <c r="L218" t="s">
        <v>20</v>
      </c>
    </row>
    <row r="219" spans="1:19" x14ac:dyDescent="0.25">
      <c r="A219" s="2">
        <v>10</v>
      </c>
      <c r="B219" s="2">
        <v>2</v>
      </c>
      <c r="C219" s="2" t="s">
        <v>20</v>
      </c>
    </row>
    <row r="220" spans="1:19" x14ac:dyDescent="0.25">
      <c r="A220" s="2">
        <v>10</v>
      </c>
      <c r="B220" s="2">
        <v>3</v>
      </c>
      <c r="C220" s="2" t="s">
        <v>20</v>
      </c>
      <c r="E220" s="8" t="s">
        <v>31</v>
      </c>
      <c r="F220" s="9">
        <v>-5215256.4557649996</v>
      </c>
      <c r="K220" t="s">
        <v>40</v>
      </c>
      <c r="L220">
        <v>5151476.5865730001</v>
      </c>
    </row>
    <row r="221" spans="1:19" x14ac:dyDescent="0.25">
      <c r="A221" s="2">
        <v>10</v>
      </c>
      <c r="B221" s="2">
        <v>4</v>
      </c>
      <c r="C221" s="2" t="s">
        <v>20</v>
      </c>
      <c r="E221" s="8" t="s">
        <v>32</v>
      </c>
      <c r="F221" s="9">
        <v>-5223101.6251800004</v>
      </c>
      <c r="K221" t="s">
        <v>41</v>
      </c>
      <c r="L221">
        <v>5158433.7156649996</v>
      </c>
    </row>
    <row r="222" spans="1:19" x14ac:dyDescent="0.25">
      <c r="A222" s="2">
        <v>10</v>
      </c>
      <c r="B222" s="2">
        <v>5</v>
      </c>
      <c r="C222" s="2" t="s">
        <v>20</v>
      </c>
      <c r="E222" s="8" t="s">
        <v>33</v>
      </c>
      <c r="F222" s="10">
        <v>7845.1694150008198</v>
      </c>
      <c r="G222" s="8" t="s">
        <v>36</v>
      </c>
      <c r="H222" s="11">
        <v>0</v>
      </c>
      <c r="K222" t="s">
        <v>42</v>
      </c>
      <c r="L222">
        <v>6957.1290919994899</v>
      </c>
      <c r="M222" t="s">
        <v>43</v>
      </c>
      <c r="N222">
        <v>0</v>
      </c>
    </row>
    <row r="223" spans="1:19" x14ac:dyDescent="0.25">
      <c r="A223" s="2">
        <v>10</v>
      </c>
      <c r="B223" s="2">
        <v>6</v>
      </c>
      <c r="C223" s="2" t="s">
        <v>20</v>
      </c>
    </row>
    <row r="224" spans="1:19" x14ac:dyDescent="0.25">
      <c r="A224" s="2">
        <v>10</v>
      </c>
      <c r="B224" s="2">
        <v>7</v>
      </c>
      <c r="C224" s="2" t="s">
        <v>20</v>
      </c>
      <c r="P224" s="13" t="s">
        <v>47</v>
      </c>
      <c r="Q224" s="13" t="s">
        <v>48</v>
      </c>
      <c r="R224" s="13" t="s">
        <v>2</v>
      </c>
    </row>
    <row r="225" spans="1:19" x14ac:dyDescent="0.25">
      <c r="A225" s="2">
        <v>10</v>
      </c>
      <c r="B225" s="2">
        <v>8</v>
      </c>
      <c r="C225" s="2" t="s">
        <v>20</v>
      </c>
      <c r="E225" s="8" t="s">
        <v>34</v>
      </c>
      <c r="F225" s="8" t="s">
        <v>1</v>
      </c>
      <c r="G225" s="8" t="s">
        <v>35</v>
      </c>
      <c r="H225" s="8" t="s">
        <v>2</v>
      </c>
      <c r="I225" s="8" t="s">
        <v>36</v>
      </c>
      <c r="J225" s="8" t="s">
        <v>29</v>
      </c>
      <c r="K225" t="s">
        <v>44</v>
      </c>
      <c r="L225" t="s">
        <v>1</v>
      </c>
      <c r="M225" t="s">
        <v>45</v>
      </c>
      <c r="N225" t="s">
        <v>2</v>
      </c>
      <c r="O225" t="s">
        <v>46</v>
      </c>
      <c r="P225" s="15" t="e">
        <f>AVERAGE(P226:P234)</f>
        <v>#DIV/0!</v>
      </c>
      <c r="Q225" s="15" t="e">
        <f>AVERAGE(Q226:Q234)</f>
        <v>#DIV/0!</v>
      </c>
      <c r="R225" s="15" t="e">
        <f>AVERAGE(R226:R234)</f>
        <v>#DIV/0!</v>
      </c>
      <c r="S225" s="4" t="e">
        <f>R225</f>
        <v>#DIV/0!</v>
      </c>
    </row>
    <row r="226" spans="1:19" x14ac:dyDescent="0.25">
      <c r="A226" s="2">
        <v>11</v>
      </c>
      <c r="B226" s="2">
        <v>18</v>
      </c>
      <c r="C226" s="2" t="s">
        <v>20</v>
      </c>
    </row>
    <row r="227" spans="1:19" x14ac:dyDescent="0.25">
      <c r="A227" s="2">
        <v>12</v>
      </c>
      <c r="B227" s="2">
        <v>19</v>
      </c>
      <c r="C227" s="2" t="s">
        <v>20</v>
      </c>
    </row>
    <row r="228" spans="1:19" x14ac:dyDescent="0.25">
      <c r="A228" s="2">
        <v>11</v>
      </c>
      <c r="B228" s="2">
        <v>1</v>
      </c>
      <c r="C228" s="2" t="s">
        <v>21</v>
      </c>
      <c r="E228" s="8" t="s">
        <v>30</v>
      </c>
      <c r="F228" s="8" t="s">
        <v>21</v>
      </c>
      <c r="K228" t="s">
        <v>39</v>
      </c>
      <c r="L228" t="s">
        <v>21</v>
      </c>
    </row>
    <row r="229" spans="1:19" x14ac:dyDescent="0.25">
      <c r="A229" s="2">
        <v>11</v>
      </c>
      <c r="B229" s="2">
        <v>2</v>
      </c>
      <c r="C229" s="2" t="s">
        <v>21</v>
      </c>
    </row>
    <row r="230" spans="1:19" x14ac:dyDescent="0.25">
      <c r="A230" s="2">
        <v>11</v>
      </c>
      <c r="B230" s="2">
        <v>3</v>
      </c>
      <c r="C230" s="2" t="s">
        <v>21</v>
      </c>
      <c r="E230" s="8" t="s">
        <v>31</v>
      </c>
      <c r="F230" s="9">
        <v>-3664833.0714469999</v>
      </c>
      <c r="K230" t="s">
        <v>40</v>
      </c>
      <c r="L230">
        <v>3618495.7258259999</v>
      </c>
    </row>
    <row r="231" spans="1:19" x14ac:dyDescent="0.25">
      <c r="A231" s="2">
        <v>11</v>
      </c>
      <c r="B231" s="2">
        <v>4</v>
      </c>
      <c r="C231" s="2" t="s">
        <v>21</v>
      </c>
      <c r="E231" s="8" t="s">
        <v>32</v>
      </c>
      <c r="F231" s="9">
        <v>-3669833.9271419998</v>
      </c>
      <c r="K231" t="s">
        <v>41</v>
      </c>
      <c r="L231">
        <v>3622982.6725409999</v>
      </c>
    </row>
    <row r="232" spans="1:19" x14ac:dyDescent="0.25">
      <c r="A232" s="2">
        <v>11</v>
      </c>
      <c r="B232" s="2">
        <v>5</v>
      </c>
      <c r="C232" s="2" t="s">
        <v>21</v>
      </c>
      <c r="E232" s="8" t="s">
        <v>33</v>
      </c>
      <c r="F232" s="10">
        <v>5000.8556949999102</v>
      </c>
      <c r="G232" s="8" t="s">
        <v>36</v>
      </c>
      <c r="H232" s="11">
        <v>0</v>
      </c>
      <c r="K232" t="s">
        <v>42</v>
      </c>
      <c r="L232">
        <v>4486.9467150000801</v>
      </c>
      <c r="M232" t="s">
        <v>43</v>
      </c>
      <c r="N232">
        <v>0</v>
      </c>
    </row>
    <row r="233" spans="1:19" x14ac:dyDescent="0.25">
      <c r="A233" s="2">
        <v>11</v>
      </c>
      <c r="B233" s="2">
        <v>6</v>
      </c>
      <c r="C233" s="2" t="s">
        <v>21</v>
      </c>
    </row>
    <row r="234" spans="1:19" x14ac:dyDescent="0.25">
      <c r="A234" s="2">
        <v>11</v>
      </c>
      <c r="B234" s="2">
        <v>7</v>
      </c>
      <c r="C234" s="2" t="s">
        <v>21</v>
      </c>
      <c r="P234" s="13" t="s">
        <v>47</v>
      </c>
      <c r="Q234" s="13" t="s">
        <v>48</v>
      </c>
      <c r="R234" s="13" t="s">
        <v>2</v>
      </c>
    </row>
    <row r="235" spans="1:19" x14ac:dyDescent="0.25">
      <c r="A235" s="2">
        <v>11</v>
      </c>
      <c r="B235" s="2">
        <v>8</v>
      </c>
      <c r="C235" s="2" t="s">
        <v>21</v>
      </c>
      <c r="E235" s="8" t="s">
        <v>34</v>
      </c>
      <c r="F235" s="8" t="s">
        <v>1</v>
      </c>
      <c r="G235" s="8" t="s">
        <v>35</v>
      </c>
      <c r="H235" s="8" t="s">
        <v>2</v>
      </c>
      <c r="I235" s="8" t="s">
        <v>36</v>
      </c>
      <c r="J235" s="8" t="s">
        <v>29</v>
      </c>
      <c r="K235" t="s">
        <v>44</v>
      </c>
      <c r="L235" t="s">
        <v>1</v>
      </c>
      <c r="M235" t="s">
        <v>45</v>
      </c>
      <c r="N235" t="s">
        <v>2</v>
      </c>
      <c r="O235" t="s">
        <v>46</v>
      </c>
      <c r="P235" s="15" t="e">
        <f>AVERAGE(P236:P244)</f>
        <v>#DIV/0!</v>
      </c>
      <c r="Q235" s="15" t="e">
        <f>AVERAGE(Q236:Q244)</f>
        <v>#DIV/0!</v>
      </c>
      <c r="R235" s="15" t="e">
        <f>AVERAGE(R236:R244)</f>
        <v>#DIV/0!</v>
      </c>
      <c r="S235" s="4" t="e">
        <f>R235</f>
        <v>#DIV/0!</v>
      </c>
    </row>
    <row r="236" spans="1:19" x14ac:dyDescent="0.25">
      <c r="A236" s="2">
        <v>12</v>
      </c>
      <c r="B236" s="2">
        <v>18</v>
      </c>
      <c r="C236" s="2" t="s">
        <v>21</v>
      </c>
    </row>
    <row r="237" spans="1:19" x14ac:dyDescent="0.25">
      <c r="A237" s="2">
        <v>13</v>
      </c>
      <c r="B237" s="2">
        <v>19</v>
      </c>
      <c r="C237" s="2" t="s">
        <v>21</v>
      </c>
    </row>
    <row r="238" spans="1:19" x14ac:dyDescent="0.25">
      <c r="A238" s="2">
        <v>12</v>
      </c>
      <c r="B238" s="2">
        <v>1</v>
      </c>
      <c r="C238" s="2" t="s">
        <v>22</v>
      </c>
      <c r="E238" s="8" t="s">
        <v>30</v>
      </c>
      <c r="F238" s="8" t="s">
        <v>22</v>
      </c>
      <c r="K238" t="s">
        <v>39</v>
      </c>
      <c r="L238" t="s">
        <v>22</v>
      </c>
    </row>
    <row r="239" spans="1:19" x14ac:dyDescent="0.25">
      <c r="A239" s="2">
        <v>12</v>
      </c>
      <c r="B239" s="2">
        <v>2</v>
      </c>
      <c r="C239" s="2" t="s">
        <v>22</v>
      </c>
    </row>
    <row r="240" spans="1:19" x14ac:dyDescent="0.25">
      <c r="A240" s="2">
        <v>12</v>
      </c>
      <c r="B240" s="2">
        <v>3</v>
      </c>
      <c r="C240" s="2" t="s">
        <v>22</v>
      </c>
      <c r="E240" s="8" t="s">
        <v>31</v>
      </c>
      <c r="F240" s="9">
        <v>-3425147.4979110002</v>
      </c>
      <c r="K240" t="s">
        <v>40</v>
      </c>
      <c r="L240">
        <v>3383401.2537520002</v>
      </c>
    </row>
    <row r="241" spans="1:19" x14ac:dyDescent="0.25">
      <c r="A241" s="2">
        <v>12</v>
      </c>
      <c r="B241" s="2">
        <v>4</v>
      </c>
      <c r="C241" s="2" t="s">
        <v>22</v>
      </c>
      <c r="E241" s="8" t="s">
        <v>32</v>
      </c>
      <c r="F241" s="9">
        <v>-3433175.6511730002</v>
      </c>
      <c r="K241" t="s">
        <v>41</v>
      </c>
      <c r="L241">
        <v>3390866.998687</v>
      </c>
    </row>
    <row r="242" spans="1:19" x14ac:dyDescent="0.25">
      <c r="A242" s="2">
        <v>12</v>
      </c>
      <c r="B242" s="2">
        <v>5</v>
      </c>
      <c r="C242" s="2" t="s">
        <v>22</v>
      </c>
      <c r="E242" s="8" t="s">
        <v>33</v>
      </c>
      <c r="F242" s="10">
        <v>8028.1532620000598</v>
      </c>
      <c r="G242" s="8" t="s">
        <v>36</v>
      </c>
      <c r="H242" s="11">
        <v>0</v>
      </c>
      <c r="K242" t="s">
        <v>42</v>
      </c>
      <c r="L242">
        <v>7465.7449349998496</v>
      </c>
      <c r="M242" t="s">
        <v>43</v>
      </c>
      <c r="N242">
        <v>0</v>
      </c>
    </row>
    <row r="243" spans="1:19" x14ac:dyDescent="0.25">
      <c r="A243" s="2">
        <v>12</v>
      </c>
      <c r="B243" s="2">
        <v>6</v>
      </c>
      <c r="C243" s="2" t="s">
        <v>22</v>
      </c>
    </row>
    <row r="244" spans="1:19" x14ac:dyDescent="0.25">
      <c r="A244" s="2">
        <v>12</v>
      </c>
      <c r="B244" s="2">
        <v>7</v>
      </c>
      <c r="C244" s="2" t="s">
        <v>22</v>
      </c>
      <c r="P244" s="13" t="s">
        <v>47</v>
      </c>
      <c r="Q244" s="13" t="s">
        <v>48</v>
      </c>
      <c r="R244" s="13" t="s">
        <v>2</v>
      </c>
    </row>
    <row r="245" spans="1:19" x14ac:dyDescent="0.25">
      <c r="A245" s="2">
        <v>12</v>
      </c>
      <c r="B245" s="2">
        <v>8</v>
      </c>
      <c r="C245" s="2" t="s">
        <v>22</v>
      </c>
      <c r="E245" s="8" t="s">
        <v>34</v>
      </c>
      <c r="F245" s="8" t="s">
        <v>1</v>
      </c>
      <c r="G245" s="8" t="s">
        <v>35</v>
      </c>
      <c r="H245" s="8" t="s">
        <v>2</v>
      </c>
      <c r="I245" s="8" t="s">
        <v>36</v>
      </c>
      <c r="J245" s="8" t="s">
        <v>29</v>
      </c>
      <c r="K245" t="s">
        <v>44</v>
      </c>
      <c r="L245" t="s">
        <v>1</v>
      </c>
      <c r="M245" t="s">
        <v>45</v>
      </c>
      <c r="N245" t="s">
        <v>2</v>
      </c>
      <c r="O245" t="s">
        <v>46</v>
      </c>
      <c r="P245" s="15" t="e">
        <f>AVERAGE(P246:P254)</f>
        <v>#DIV/0!</v>
      </c>
      <c r="Q245" s="15" t="e">
        <f>AVERAGE(Q246:Q254)</f>
        <v>#DIV/0!</v>
      </c>
      <c r="R245" s="15" t="e">
        <f>AVERAGE(R246:R254)</f>
        <v>#DIV/0!</v>
      </c>
      <c r="S245" s="4" t="e">
        <f>R245</f>
        <v>#DIV/0!</v>
      </c>
    </row>
    <row r="246" spans="1:19" x14ac:dyDescent="0.25">
      <c r="A246" s="2">
        <v>13</v>
      </c>
      <c r="B246" s="2">
        <v>18</v>
      </c>
      <c r="C246" s="2" t="s">
        <v>22</v>
      </c>
    </row>
    <row r="247" spans="1:19" x14ac:dyDescent="0.25">
      <c r="A247" s="2">
        <v>14</v>
      </c>
      <c r="B247" s="2">
        <v>19</v>
      </c>
      <c r="C247" s="2" t="s">
        <v>22</v>
      </c>
    </row>
    <row r="248" spans="1:19" x14ac:dyDescent="0.25">
      <c r="A248" s="2">
        <v>13</v>
      </c>
      <c r="B248" s="2">
        <v>1</v>
      </c>
      <c r="C248" s="2" t="s">
        <v>24</v>
      </c>
      <c r="E248" s="8" t="s">
        <v>30</v>
      </c>
      <c r="F248" s="8" t="s">
        <v>24</v>
      </c>
      <c r="K248" t="s">
        <v>39</v>
      </c>
      <c r="L248" t="s">
        <v>24</v>
      </c>
    </row>
    <row r="249" spans="1:19" x14ac:dyDescent="0.25">
      <c r="A249" s="2">
        <v>13</v>
      </c>
      <c r="B249" s="2">
        <v>2</v>
      </c>
      <c r="C249" s="2" t="s">
        <v>24</v>
      </c>
    </row>
    <row r="250" spans="1:19" x14ac:dyDescent="0.25">
      <c r="A250" s="2">
        <v>13</v>
      </c>
      <c r="B250" s="2">
        <v>3</v>
      </c>
      <c r="C250" s="2" t="s">
        <v>24</v>
      </c>
      <c r="E250" s="8" t="s">
        <v>31</v>
      </c>
      <c r="F250" s="9">
        <v>-5707021.7578659998</v>
      </c>
      <c r="K250" t="s">
        <v>40</v>
      </c>
      <c r="L250">
        <v>5635654.3204969997</v>
      </c>
    </row>
    <row r="251" spans="1:19" x14ac:dyDescent="0.25">
      <c r="A251" s="2">
        <v>13</v>
      </c>
      <c r="B251" s="2">
        <v>4</v>
      </c>
      <c r="C251" s="2" t="s">
        <v>24</v>
      </c>
      <c r="E251" s="8" t="s">
        <v>32</v>
      </c>
      <c r="F251" s="9">
        <v>-5718457.4974969998</v>
      </c>
      <c r="K251" t="s">
        <v>41</v>
      </c>
      <c r="L251">
        <v>5646228.8842749996</v>
      </c>
    </row>
    <row r="252" spans="1:19" x14ac:dyDescent="0.25">
      <c r="A252" s="2">
        <v>13</v>
      </c>
      <c r="B252" s="2">
        <v>5</v>
      </c>
      <c r="C252" s="2" t="s">
        <v>24</v>
      </c>
      <c r="E252" s="8" t="s">
        <v>33</v>
      </c>
      <c r="F252" s="10">
        <v>11435.7396309999</v>
      </c>
      <c r="G252" s="8" t="s">
        <v>36</v>
      </c>
      <c r="H252" s="11">
        <v>0</v>
      </c>
      <c r="K252" t="s">
        <v>42</v>
      </c>
      <c r="L252">
        <v>10574.5637779999</v>
      </c>
      <c r="M252" t="s">
        <v>43</v>
      </c>
      <c r="N252">
        <v>0</v>
      </c>
    </row>
    <row r="253" spans="1:19" x14ac:dyDescent="0.25">
      <c r="A253" s="2">
        <v>13</v>
      </c>
      <c r="B253" s="2">
        <v>6</v>
      </c>
      <c r="C253" s="2" t="s">
        <v>24</v>
      </c>
    </row>
    <row r="254" spans="1:19" x14ac:dyDescent="0.25">
      <c r="A254" s="2">
        <v>13</v>
      </c>
      <c r="B254" s="2">
        <v>7</v>
      </c>
      <c r="C254" s="2" t="s">
        <v>24</v>
      </c>
      <c r="P254" s="13" t="s">
        <v>47</v>
      </c>
      <c r="Q254" s="13" t="s">
        <v>48</v>
      </c>
      <c r="R254" s="13" t="s">
        <v>2</v>
      </c>
    </row>
    <row r="255" spans="1:19" x14ac:dyDescent="0.25">
      <c r="A255" s="2">
        <v>13</v>
      </c>
      <c r="B255" s="2">
        <v>8</v>
      </c>
      <c r="C255" s="2" t="s">
        <v>24</v>
      </c>
      <c r="E255" s="8" t="s">
        <v>34</v>
      </c>
      <c r="F255" s="8" t="s">
        <v>1</v>
      </c>
      <c r="G255" s="8" t="s">
        <v>35</v>
      </c>
      <c r="H255" s="8" t="s">
        <v>2</v>
      </c>
      <c r="I255" s="8" t="s">
        <v>36</v>
      </c>
      <c r="J255" s="8" t="s">
        <v>29</v>
      </c>
      <c r="K255" t="s">
        <v>44</v>
      </c>
      <c r="L255" t="s">
        <v>1</v>
      </c>
      <c r="M255" t="s">
        <v>45</v>
      </c>
      <c r="N255" t="s">
        <v>2</v>
      </c>
      <c r="O255" t="s">
        <v>46</v>
      </c>
      <c r="P255" s="15" t="e">
        <f>AVERAGE(P256:P264)</f>
        <v>#DIV/0!</v>
      </c>
      <c r="Q255" s="15" t="e">
        <f>AVERAGE(Q256:Q264)</f>
        <v>#DIV/0!</v>
      </c>
      <c r="R255" s="15" t="e">
        <f>AVERAGE(R256:R264)</f>
        <v>#DIV/0!</v>
      </c>
      <c r="S255" s="4" t="e">
        <f>R255</f>
        <v>#DIV/0!</v>
      </c>
    </row>
    <row r="256" spans="1:19" x14ac:dyDescent="0.25">
      <c r="A256" s="2">
        <v>14</v>
      </c>
      <c r="B256" s="2">
        <v>18</v>
      </c>
      <c r="C256" s="2" t="s">
        <v>24</v>
      </c>
    </row>
    <row r="257" spans="1:19" x14ac:dyDescent="0.25">
      <c r="A257" s="2">
        <v>15</v>
      </c>
      <c r="B257" s="2">
        <v>19</v>
      </c>
      <c r="C257" s="2" t="s">
        <v>24</v>
      </c>
    </row>
    <row r="258" spans="1:19" x14ac:dyDescent="0.25">
      <c r="A258" s="2">
        <v>14</v>
      </c>
      <c r="B258" s="2">
        <v>1</v>
      </c>
      <c r="C258" s="2" t="s">
        <v>23</v>
      </c>
      <c r="E258" s="8" t="s">
        <v>30</v>
      </c>
      <c r="F258" s="8" t="s">
        <v>23</v>
      </c>
      <c r="K258" t="s">
        <v>39</v>
      </c>
      <c r="L258" t="s">
        <v>23</v>
      </c>
    </row>
    <row r="259" spans="1:19" x14ac:dyDescent="0.25">
      <c r="A259" s="2">
        <v>14</v>
      </c>
      <c r="B259" s="2">
        <v>2</v>
      </c>
      <c r="C259" s="2" t="s">
        <v>23</v>
      </c>
    </row>
    <row r="260" spans="1:19" x14ac:dyDescent="0.25">
      <c r="A260" s="2">
        <v>14</v>
      </c>
      <c r="B260" s="2">
        <v>3</v>
      </c>
      <c r="C260" s="2" t="s">
        <v>23</v>
      </c>
      <c r="E260" s="8" t="s">
        <v>31</v>
      </c>
      <c r="F260" s="9">
        <v>-4477486.9009710001</v>
      </c>
      <c r="K260" t="s">
        <v>40</v>
      </c>
      <c r="L260">
        <v>4427270.0384409996</v>
      </c>
    </row>
    <row r="261" spans="1:19" x14ac:dyDescent="0.25">
      <c r="A261" s="2">
        <v>14</v>
      </c>
      <c r="B261" s="2">
        <v>4</v>
      </c>
      <c r="C261" s="2" t="s">
        <v>23</v>
      </c>
      <c r="E261" s="8" t="s">
        <v>32</v>
      </c>
      <c r="F261" s="9">
        <v>-4484346.6196560003</v>
      </c>
      <c r="K261" t="s">
        <v>41</v>
      </c>
      <c r="L261">
        <v>4433498.4297329998</v>
      </c>
    </row>
    <row r="262" spans="1:19" x14ac:dyDescent="0.25">
      <c r="A262" s="2">
        <v>14</v>
      </c>
      <c r="B262" s="2">
        <v>5</v>
      </c>
      <c r="C262" s="2" t="s">
        <v>23</v>
      </c>
      <c r="E262" s="8" t="s">
        <v>33</v>
      </c>
      <c r="F262" s="10">
        <v>6859.7186850001999</v>
      </c>
      <c r="G262" s="8" t="s">
        <v>36</v>
      </c>
      <c r="H262" s="11">
        <v>0</v>
      </c>
      <c r="K262" t="s">
        <v>42</v>
      </c>
      <c r="L262">
        <v>6228.3912920001803</v>
      </c>
      <c r="M262" t="s">
        <v>43</v>
      </c>
      <c r="N262">
        <v>0</v>
      </c>
    </row>
    <row r="263" spans="1:19" x14ac:dyDescent="0.25">
      <c r="A263" s="2">
        <v>14</v>
      </c>
      <c r="B263" s="2">
        <v>6</v>
      </c>
      <c r="C263" s="2" t="s">
        <v>23</v>
      </c>
    </row>
    <row r="264" spans="1:19" x14ac:dyDescent="0.25">
      <c r="A264" s="2">
        <v>14</v>
      </c>
      <c r="B264" s="2">
        <v>7</v>
      </c>
      <c r="C264" s="2" t="s">
        <v>23</v>
      </c>
      <c r="P264" s="13" t="s">
        <v>47</v>
      </c>
      <c r="Q264" s="13" t="s">
        <v>48</v>
      </c>
      <c r="R264" s="13" t="s">
        <v>2</v>
      </c>
    </row>
    <row r="265" spans="1:19" x14ac:dyDescent="0.25">
      <c r="A265" s="2">
        <v>14</v>
      </c>
      <c r="B265" s="2">
        <v>8</v>
      </c>
      <c r="C265" s="2" t="s">
        <v>23</v>
      </c>
      <c r="E265" s="8" t="s">
        <v>34</v>
      </c>
      <c r="F265" s="8" t="s">
        <v>1</v>
      </c>
      <c r="G265" s="8" t="s">
        <v>35</v>
      </c>
      <c r="H265" s="8" t="s">
        <v>2</v>
      </c>
      <c r="I265" s="8" t="s">
        <v>36</v>
      </c>
      <c r="J265" s="8" t="s">
        <v>29</v>
      </c>
      <c r="K265" t="s">
        <v>44</v>
      </c>
      <c r="L265" t="s">
        <v>1</v>
      </c>
      <c r="M265" t="s">
        <v>45</v>
      </c>
      <c r="N265" t="s">
        <v>2</v>
      </c>
      <c r="O265" t="s">
        <v>46</v>
      </c>
      <c r="P265" s="15" t="e">
        <f>AVERAGE(P266:P274)</f>
        <v>#DIV/0!</v>
      </c>
      <c r="Q265" s="15" t="e">
        <f>AVERAGE(Q266:Q274)</f>
        <v>#DIV/0!</v>
      </c>
      <c r="R265" s="15" t="e">
        <f>AVERAGE(R266:R274)</f>
        <v>#DIV/0!</v>
      </c>
      <c r="S265" s="4" t="e">
        <f>R265</f>
        <v>#DIV/0!</v>
      </c>
    </row>
    <row r="266" spans="1:19" x14ac:dyDescent="0.25">
      <c r="A266" s="2">
        <v>15</v>
      </c>
      <c r="B266" s="2">
        <v>18</v>
      </c>
      <c r="C266" s="2" t="s">
        <v>23</v>
      </c>
    </row>
    <row r="267" spans="1:19" x14ac:dyDescent="0.25">
      <c r="A267" s="2">
        <v>16</v>
      </c>
      <c r="B267" s="2">
        <v>19</v>
      </c>
      <c r="C267" s="2" t="s">
        <v>23</v>
      </c>
    </row>
  </sheetData>
  <sortState ref="W2:Y127">
    <sortCondition ref="Y2:Y127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67"/>
  <sheetViews>
    <sheetView workbookViewId="0"/>
  </sheetViews>
  <sheetFormatPr defaultRowHeight="15" x14ac:dyDescent="0.25"/>
  <cols>
    <col min="1" max="1" width="7.140625" style="2" bestFit="1" customWidth="1"/>
    <col min="2" max="2" width="7.7109375" style="2" bestFit="1" customWidth="1"/>
    <col min="3" max="3" width="20.140625" style="2" bestFit="1" customWidth="1"/>
    <col min="4" max="4" width="9.85546875" style="2" bestFit="1" customWidth="1"/>
    <col min="5" max="5" width="46.7109375" style="8" bestFit="1" customWidth="1"/>
    <col min="6" max="6" width="20.140625" style="8" bestFit="1" customWidth="1"/>
    <col min="7" max="7" width="23" style="8" bestFit="1" customWidth="1"/>
    <col min="8" max="8" width="10.42578125" style="8" bestFit="1" customWidth="1"/>
    <col min="9" max="9" width="8.28515625" style="8" bestFit="1" customWidth="1"/>
    <col min="10" max="10" width="19.28515625" style="8" bestFit="1" customWidth="1"/>
    <col min="11" max="11" width="18.42578125" customWidth="1"/>
    <col min="13" max="13" width="11" customWidth="1"/>
    <col min="26" max="26" width="20.140625" bestFit="1" customWidth="1"/>
    <col min="27" max="27" width="13.28515625" customWidth="1"/>
    <col min="28" max="28" width="13" customWidth="1"/>
    <col min="29" max="29" width="11.42578125" customWidth="1"/>
    <col min="30" max="30" width="11.85546875" customWidth="1"/>
  </cols>
  <sheetData>
    <row r="1" spans="1:32" s="3" customFormat="1" ht="78.75" x14ac:dyDescent="0.4">
      <c r="A1" s="7" t="s">
        <v>25</v>
      </c>
      <c r="B1" s="7" t="s">
        <v>26</v>
      </c>
      <c r="C1" s="7" t="s">
        <v>28</v>
      </c>
      <c r="D1" s="7" t="s">
        <v>27</v>
      </c>
      <c r="E1" s="19" t="s">
        <v>77</v>
      </c>
      <c r="F1" s="20"/>
      <c r="G1" s="20"/>
      <c r="H1" s="20"/>
      <c r="I1" s="20"/>
      <c r="J1" s="20"/>
      <c r="K1" s="21" t="s">
        <v>78</v>
      </c>
      <c r="T1" s="3" t="s">
        <v>28</v>
      </c>
      <c r="U1" s="3" t="s">
        <v>59</v>
      </c>
      <c r="V1" s="3" t="s">
        <v>60</v>
      </c>
      <c r="W1" s="3" t="s">
        <v>62</v>
      </c>
      <c r="X1" s="3" t="s">
        <v>61</v>
      </c>
      <c r="Z1" s="3" t="s">
        <v>64</v>
      </c>
    </row>
    <row r="2" spans="1:32" x14ac:dyDescent="0.25">
      <c r="A2" s="2">
        <v>1</v>
      </c>
      <c r="B2" s="2">
        <v>1</v>
      </c>
      <c r="C2" s="2" t="s">
        <v>12</v>
      </c>
      <c r="E2" s="8" t="s">
        <v>30</v>
      </c>
      <c r="F2" s="8" t="s">
        <v>12</v>
      </c>
      <c r="K2" t="s">
        <v>39</v>
      </c>
      <c r="L2" t="s">
        <v>12</v>
      </c>
      <c r="T2" t="str">
        <f>L2</f>
        <v>SixAustenNovels</v>
      </c>
      <c r="U2" s="5">
        <f>F6</f>
        <v>7924.9442619997999</v>
      </c>
      <c r="V2">
        <f>L6</f>
        <v>7639.1691860007104</v>
      </c>
      <c r="W2" s="5">
        <f>U2-V2</f>
        <v>285.77507599908949</v>
      </c>
      <c r="X2" t="s">
        <v>63</v>
      </c>
    </row>
    <row r="3" spans="1:32" ht="105" x14ac:dyDescent="0.25">
      <c r="A3" s="2">
        <v>1</v>
      </c>
      <c r="B3" s="2">
        <v>2</v>
      </c>
      <c r="C3" s="2" t="s">
        <v>12</v>
      </c>
      <c r="R3" s="18" t="s">
        <v>71</v>
      </c>
      <c r="S3" s="4">
        <f>AVERAGE(S9:S936)</f>
        <v>4.5357785294047647E-3</v>
      </c>
      <c r="Z3" t="s">
        <v>28</v>
      </c>
      <c r="AA3" s="3" t="s">
        <v>66</v>
      </c>
      <c r="AB3" s="3" t="s">
        <v>60</v>
      </c>
      <c r="AC3" s="3" t="s">
        <v>67</v>
      </c>
      <c r="AD3" s="3" t="s">
        <v>65</v>
      </c>
    </row>
    <row r="4" spans="1:32" x14ac:dyDescent="0.25">
      <c r="A4" s="2">
        <v>1</v>
      </c>
      <c r="B4" s="2">
        <v>3</v>
      </c>
      <c r="C4" s="2" t="s">
        <v>12</v>
      </c>
      <c r="E4" s="8" t="s">
        <v>31</v>
      </c>
      <c r="F4" s="9">
        <v>-4532429.9378399998</v>
      </c>
      <c r="K4" t="s">
        <v>40</v>
      </c>
      <c r="L4">
        <v>4481318.4167919997</v>
      </c>
      <c r="Z4" t="s">
        <v>12</v>
      </c>
      <c r="AA4" s="6">
        <v>7924.9442619997999</v>
      </c>
      <c r="AB4" s="6">
        <v>7639.1691860007104</v>
      </c>
      <c r="AC4" s="6">
        <v>285.77507599908898</v>
      </c>
      <c r="AD4" t="s">
        <v>63</v>
      </c>
      <c r="AE4" s="6">
        <f>AVERAGE(AC4:AC10)</f>
        <v>416.60117557139523</v>
      </c>
      <c r="AF4">
        <f>AC4/AB4</f>
        <v>3.74091827319116E-2</v>
      </c>
    </row>
    <row r="5" spans="1:32" x14ac:dyDescent="0.25">
      <c r="A5" s="2">
        <v>1</v>
      </c>
      <c r="B5" s="2">
        <v>4</v>
      </c>
      <c r="C5" s="2" t="s">
        <v>12</v>
      </c>
      <c r="E5" s="8" t="s">
        <v>32</v>
      </c>
      <c r="F5" s="9">
        <v>-4540354.8821019996</v>
      </c>
      <c r="K5" t="s">
        <v>41</v>
      </c>
      <c r="L5">
        <v>4488957.5859780004</v>
      </c>
      <c r="Z5" t="s">
        <v>13</v>
      </c>
      <c r="AA5" s="6">
        <v>10836.1988420002</v>
      </c>
      <c r="AB5" s="6">
        <v>10430.3084599999</v>
      </c>
      <c r="AC5" s="6">
        <v>405.89038200029972</v>
      </c>
      <c r="AD5" t="s">
        <v>63</v>
      </c>
      <c r="AF5">
        <f t="shared" ref="AF5:AF17" si="0">AC5/AB5</f>
        <v>3.8914513751619535E-2</v>
      </c>
    </row>
    <row r="6" spans="1:32" x14ac:dyDescent="0.25">
      <c r="A6" s="2">
        <v>1</v>
      </c>
      <c r="B6" s="2">
        <v>5</v>
      </c>
      <c r="C6" s="2" t="s">
        <v>12</v>
      </c>
      <c r="E6" s="8" t="s">
        <v>33</v>
      </c>
      <c r="F6" s="10">
        <v>7924.9442619997999</v>
      </c>
      <c r="G6" s="8" t="s">
        <v>36</v>
      </c>
      <c r="H6" s="11">
        <v>0</v>
      </c>
      <c r="K6" t="s">
        <v>42</v>
      </c>
      <c r="L6">
        <v>7639.1691860007104</v>
      </c>
      <c r="M6" t="s">
        <v>43</v>
      </c>
      <c r="N6">
        <v>0</v>
      </c>
      <c r="Z6" t="s">
        <v>14</v>
      </c>
      <c r="AA6" s="6">
        <v>10185.2233499996</v>
      </c>
      <c r="AB6" s="6">
        <v>9677.0051490003207</v>
      </c>
      <c r="AC6" s="6">
        <v>508.21820099927936</v>
      </c>
      <c r="AD6" t="s">
        <v>63</v>
      </c>
      <c r="AF6">
        <f t="shared" si="0"/>
        <v>5.2518128612526437E-2</v>
      </c>
    </row>
    <row r="7" spans="1:32" x14ac:dyDescent="0.25">
      <c r="A7" s="2">
        <v>1</v>
      </c>
      <c r="B7" s="2">
        <v>6</v>
      </c>
      <c r="C7" s="2" t="s">
        <v>12</v>
      </c>
      <c r="Z7" t="s">
        <v>15</v>
      </c>
      <c r="AA7" s="6">
        <v>8365.8000560002401</v>
      </c>
      <c r="AB7" s="6">
        <v>7952.9271660000004</v>
      </c>
      <c r="AC7" s="6">
        <v>412.87289000023975</v>
      </c>
      <c r="AD7" t="s">
        <v>63</v>
      </c>
      <c r="AF7">
        <f t="shared" si="0"/>
        <v>5.1914582062983744E-2</v>
      </c>
    </row>
    <row r="8" spans="1:32" x14ac:dyDescent="0.25">
      <c r="A8" s="2">
        <v>1</v>
      </c>
      <c r="B8" s="2">
        <v>7</v>
      </c>
      <c r="C8" s="2" t="s">
        <v>12</v>
      </c>
      <c r="P8" s="13" t="s">
        <v>47</v>
      </c>
      <c r="Q8" s="13" t="s">
        <v>48</v>
      </c>
      <c r="R8" s="13" t="s">
        <v>2</v>
      </c>
      <c r="Z8" t="s">
        <v>16</v>
      </c>
      <c r="AA8" s="6">
        <v>11999.784642999901</v>
      </c>
      <c r="AB8" s="6">
        <v>11471.134641000001</v>
      </c>
      <c r="AC8" s="6">
        <v>528.65000199990027</v>
      </c>
      <c r="AD8" t="s">
        <v>63</v>
      </c>
      <c r="AF8">
        <f t="shared" si="0"/>
        <v>4.6085240784325326E-2</v>
      </c>
    </row>
    <row r="9" spans="1:32" x14ac:dyDescent="0.25">
      <c r="A9" s="2">
        <v>1</v>
      </c>
      <c r="B9" s="2">
        <v>8</v>
      </c>
      <c r="C9" s="2" t="s">
        <v>12</v>
      </c>
      <c r="E9" s="8" t="s">
        <v>34</v>
      </c>
      <c r="F9" s="8" t="s">
        <v>1</v>
      </c>
      <c r="G9" s="8" t="s">
        <v>35</v>
      </c>
      <c r="H9" s="8" t="s">
        <v>2</v>
      </c>
      <c r="I9" s="8" t="s">
        <v>36</v>
      </c>
      <c r="J9" s="8" t="s">
        <v>29</v>
      </c>
      <c r="K9" t="s">
        <v>44</v>
      </c>
      <c r="L9" t="s">
        <v>1</v>
      </c>
      <c r="M9" t="s">
        <v>45</v>
      </c>
      <c r="N9" t="s">
        <v>2</v>
      </c>
      <c r="O9" t="s">
        <v>46</v>
      </c>
      <c r="P9" s="15">
        <f>AVERAGE(P10:P18)</f>
        <v>0.24397243200000002</v>
      </c>
      <c r="Q9" s="15">
        <f>AVERAGE(Q10:Q18)</f>
        <v>0.24166363565555551</v>
      </c>
      <c r="R9" s="15">
        <f>AVERAGE(R10:R18)</f>
        <v>2.3087963444444522E-3</v>
      </c>
      <c r="S9" s="4">
        <f>R9</f>
        <v>2.3087963444444522E-3</v>
      </c>
      <c r="Z9" t="s">
        <v>17</v>
      </c>
      <c r="AA9" s="6">
        <v>8705.2462390000001</v>
      </c>
      <c r="AB9" s="6">
        <v>8220.0525460001008</v>
      </c>
      <c r="AC9" s="6">
        <v>485.19369299989921</v>
      </c>
      <c r="AD9" t="s">
        <v>63</v>
      </c>
      <c r="AF9">
        <f t="shared" si="0"/>
        <v>5.9025619396556747E-2</v>
      </c>
    </row>
    <row r="10" spans="1:32" x14ac:dyDescent="0.25">
      <c r="A10" s="2">
        <v>1</v>
      </c>
      <c r="B10" s="2">
        <v>9</v>
      </c>
      <c r="C10" s="2" t="s">
        <v>12</v>
      </c>
      <c r="D10" s="2">
        <v>3</v>
      </c>
      <c r="E10" s="8" t="s">
        <v>3</v>
      </c>
      <c r="F10" s="12">
        <v>0.394818893</v>
      </c>
      <c r="G10" s="9">
        <v>-4533521.0567899998</v>
      </c>
      <c r="H10" s="10">
        <v>1091.1189500000301</v>
      </c>
      <c r="I10" s="11">
        <v>0</v>
      </c>
      <c r="J10" s="8" t="s">
        <v>37</v>
      </c>
      <c r="K10" t="s">
        <v>3</v>
      </c>
      <c r="L10" s="4">
        <v>-0.38324533999999999</v>
      </c>
      <c r="M10">
        <v>4482297.1212990005</v>
      </c>
      <c r="N10">
        <v>978.704507000744</v>
      </c>
      <c r="O10">
        <v>0</v>
      </c>
      <c r="P10" s="14">
        <f t="shared" ref="P10" si="1">F10</f>
        <v>0.394818893</v>
      </c>
      <c r="Q10" s="14">
        <f t="shared" ref="Q10" si="2">-1*L10</f>
        <v>0.38324533999999999</v>
      </c>
      <c r="R10" s="14">
        <f>P10-Q10</f>
        <v>1.1573553000000014E-2</v>
      </c>
      <c r="Z10" t="s">
        <v>18</v>
      </c>
      <c r="AA10" s="6">
        <v>9529.6203810004499</v>
      </c>
      <c r="AB10" s="6">
        <v>9240.0123959993907</v>
      </c>
      <c r="AC10" s="6">
        <v>289.60798500105921</v>
      </c>
      <c r="AD10" t="s">
        <v>63</v>
      </c>
      <c r="AF10">
        <f t="shared" si="0"/>
        <v>3.1342813471381223E-2</v>
      </c>
    </row>
    <row r="11" spans="1:32" x14ac:dyDescent="0.25">
      <c r="A11" s="2">
        <v>1</v>
      </c>
      <c r="B11" s="2">
        <v>10</v>
      </c>
      <c r="C11" s="2" t="s">
        <v>12</v>
      </c>
      <c r="D11" s="2">
        <v>4</v>
      </c>
      <c r="E11" s="8" t="s">
        <v>4</v>
      </c>
      <c r="F11" s="12">
        <v>-0.17474563500000001</v>
      </c>
      <c r="G11" s="9">
        <v>-4532520.8681359999</v>
      </c>
      <c r="H11" s="10">
        <v>90.930296000093193</v>
      </c>
      <c r="I11" s="11">
        <v>0</v>
      </c>
      <c r="J11" s="8" t="s">
        <v>38</v>
      </c>
      <c r="K11" t="s">
        <v>4</v>
      </c>
      <c r="L11" s="4">
        <v>0.168417763</v>
      </c>
      <c r="M11">
        <v>4481401.7412839998</v>
      </c>
      <c r="N11">
        <v>83.324492000043307</v>
      </c>
      <c r="O11">
        <v>0</v>
      </c>
      <c r="P11" s="14">
        <f t="shared" ref="P11:P18" si="3">F11</f>
        <v>-0.17474563500000001</v>
      </c>
      <c r="Q11" s="14">
        <f t="shared" ref="Q11:Q18" si="4">-1*L11</f>
        <v>-0.168417763</v>
      </c>
      <c r="R11" s="14">
        <f t="shared" ref="R11:R18" si="5">P11-Q11</f>
        <v>-6.3278720000000122E-3</v>
      </c>
      <c r="Z11" t="s">
        <v>19</v>
      </c>
      <c r="AA11" s="6">
        <v>9543.0412600003092</v>
      </c>
      <c r="AB11" s="6">
        <v>9158.4160170000905</v>
      </c>
      <c r="AC11" s="6">
        <v>384.62524300021869</v>
      </c>
      <c r="AD11" t="s">
        <v>68</v>
      </c>
      <c r="AE11" s="6">
        <f>AVERAGE(AC11:AC17)</f>
        <v>711.1014202860398</v>
      </c>
      <c r="AF11">
        <f t="shared" si="0"/>
        <v>4.1996917620499799E-2</v>
      </c>
    </row>
    <row r="12" spans="1:32" x14ac:dyDescent="0.25">
      <c r="A12" s="2">
        <v>1</v>
      </c>
      <c r="B12" s="2">
        <v>11</v>
      </c>
      <c r="C12" s="2" t="s">
        <v>12</v>
      </c>
      <c r="D12" s="2">
        <v>6</v>
      </c>
      <c r="E12" s="8" t="s">
        <v>5</v>
      </c>
      <c r="F12" s="12">
        <v>1.2068678399999999E-2</v>
      </c>
      <c r="G12" s="9">
        <v>-4532436.6060699997</v>
      </c>
      <c r="H12" s="10">
        <v>6.6682299999520103</v>
      </c>
      <c r="I12" s="11">
        <v>2.5999999999999998E-4</v>
      </c>
      <c r="J12" s="8" t="s">
        <v>37</v>
      </c>
      <c r="K12" t="s">
        <v>5</v>
      </c>
      <c r="L12" s="4">
        <v>-1.63559876E-2</v>
      </c>
      <c r="M12">
        <v>4481330.9008590002</v>
      </c>
      <c r="N12">
        <v>12.4840670004487</v>
      </c>
      <c r="O12">
        <v>0</v>
      </c>
      <c r="P12" s="14">
        <f t="shared" si="3"/>
        <v>1.2068678399999999E-2</v>
      </c>
      <c r="Q12" s="14">
        <f t="shared" si="4"/>
        <v>1.63559876E-2</v>
      </c>
      <c r="R12" s="14">
        <f t="shared" si="5"/>
        <v>-4.2873092000000005E-3</v>
      </c>
      <c r="Z12" t="s">
        <v>0</v>
      </c>
      <c r="AA12" s="6">
        <v>10522.8378070006</v>
      </c>
      <c r="AB12" s="6">
        <v>9386.6139839999305</v>
      </c>
      <c r="AC12" s="6">
        <v>1136.2238230006697</v>
      </c>
      <c r="AD12" t="s">
        <v>68</v>
      </c>
      <c r="AF12">
        <f t="shared" si="0"/>
        <v>0.12104725143032771</v>
      </c>
    </row>
    <row r="13" spans="1:32" x14ac:dyDescent="0.25">
      <c r="A13" s="2">
        <v>1</v>
      </c>
      <c r="B13" s="2">
        <v>12</v>
      </c>
      <c r="C13" s="2" t="s">
        <v>12</v>
      </c>
      <c r="D13" s="2">
        <v>1</v>
      </c>
      <c r="E13" s="8" t="s">
        <v>6</v>
      </c>
      <c r="F13" s="12">
        <v>0.43723424700000002</v>
      </c>
      <c r="G13" s="9">
        <v>-4534391.8024199996</v>
      </c>
      <c r="H13" s="10">
        <v>1961.8645799998101</v>
      </c>
      <c r="I13" s="11">
        <v>0</v>
      </c>
      <c r="J13" s="8" t="s">
        <v>37</v>
      </c>
      <c r="K13" t="s">
        <v>6</v>
      </c>
      <c r="L13" s="4">
        <v>-0.43723420499999999</v>
      </c>
      <c r="M13">
        <v>4483280.2813720005</v>
      </c>
      <c r="N13">
        <v>1961.86458000075</v>
      </c>
      <c r="O13">
        <v>0</v>
      </c>
      <c r="P13" s="14">
        <f t="shared" si="3"/>
        <v>0.43723424700000002</v>
      </c>
      <c r="Q13" s="14">
        <f t="shared" si="4"/>
        <v>0.43723420499999999</v>
      </c>
      <c r="R13" s="14">
        <f t="shared" si="5"/>
        <v>4.2000000033404206E-8</v>
      </c>
      <c r="Z13" t="s">
        <v>20</v>
      </c>
      <c r="AA13" s="6">
        <v>7845.1694150008198</v>
      </c>
      <c r="AB13" s="6">
        <v>6957.1290919994899</v>
      </c>
      <c r="AC13" s="6">
        <v>888.04032300132985</v>
      </c>
      <c r="AD13" t="s">
        <v>68</v>
      </c>
      <c r="AF13">
        <f t="shared" si="0"/>
        <v>0.12764465216299525</v>
      </c>
    </row>
    <row r="14" spans="1:32" x14ac:dyDescent="0.25">
      <c r="A14" s="2">
        <v>1</v>
      </c>
      <c r="B14" s="2">
        <v>13</v>
      </c>
      <c r="C14" s="2" t="s">
        <v>12</v>
      </c>
      <c r="D14" s="2">
        <v>5</v>
      </c>
      <c r="E14" s="11" t="s">
        <v>7</v>
      </c>
      <c r="F14" s="12">
        <v>0.2271039</v>
      </c>
      <c r="G14" s="9">
        <v>-4532659.4908910003</v>
      </c>
      <c r="H14" s="10">
        <v>229.55305100045999</v>
      </c>
      <c r="I14" s="11">
        <v>0</v>
      </c>
      <c r="J14" s="8" t="s">
        <v>37</v>
      </c>
      <c r="K14" t="s">
        <v>7</v>
      </c>
      <c r="L14" s="4">
        <v>-0.233501549</v>
      </c>
      <c r="M14">
        <v>4481553.5000470001</v>
      </c>
      <c r="N14">
        <v>235.08325500041201</v>
      </c>
      <c r="O14">
        <v>0</v>
      </c>
      <c r="P14" s="14">
        <f t="shared" si="3"/>
        <v>0.2271039</v>
      </c>
      <c r="Q14" s="14">
        <f t="shared" si="4"/>
        <v>0.233501549</v>
      </c>
      <c r="R14" s="14">
        <f t="shared" si="5"/>
        <v>-6.3976490000000052E-3</v>
      </c>
      <c r="Z14" t="s">
        <v>21</v>
      </c>
      <c r="AA14" s="6">
        <v>5000.8556949999102</v>
      </c>
      <c r="AB14" s="6">
        <v>4486.9467150000801</v>
      </c>
      <c r="AC14" s="6">
        <v>513.90897999983008</v>
      </c>
      <c r="AD14" t="s">
        <v>68</v>
      </c>
      <c r="AF14">
        <f t="shared" si="0"/>
        <v>0.11453422842794354</v>
      </c>
    </row>
    <row r="15" spans="1:32" x14ac:dyDescent="0.25">
      <c r="A15" s="2">
        <v>1</v>
      </c>
      <c r="B15" s="2">
        <v>14</v>
      </c>
      <c r="C15" s="2" t="s">
        <v>12</v>
      </c>
      <c r="D15" s="2">
        <v>7</v>
      </c>
      <c r="E15" s="11" t="s">
        <v>8</v>
      </c>
      <c r="F15" s="12">
        <v>0.25731918500000001</v>
      </c>
      <c r="G15" s="9">
        <v>-4533083.4211689997</v>
      </c>
      <c r="H15" s="10">
        <v>653.48332899995103</v>
      </c>
      <c r="I15" s="11">
        <v>0</v>
      </c>
      <c r="J15" s="8" t="s">
        <v>37</v>
      </c>
      <c r="K15" t="s">
        <v>8</v>
      </c>
      <c r="L15" s="4">
        <v>-0.228270265</v>
      </c>
      <c r="M15">
        <v>4481852.4354739999</v>
      </c>
      <c r="N15">
        <v>534.01868200022705</v>
      </c>
      <c r="O15">
        <v>0</v>
      </c>
      <c r="P15" s="14">
        <f t="shared" si="3"/>
        <v>0.25731918500000001</v>
      </c>
      <c r="Q15" s="14">
        <f t="shared" si="4"/>
        <v>0.228270265</v>
      </c>
      <c r="R15" s="14">
        <f t="shared" si="5"/>
        <v>2.9048920000000006E-2</v>
      </c>
      <c r="Z15" t="s">
        <v>22</v>
      </c>
      <c r="AA15" s="6">
        <v>8028.1532620000598</v>
      </c>
      <c r="AB15" s="6">
        <v>7465.7449349998496</v>
      </c>
      <c r="AC15" s="6">
        <v>562.40832700021019</v>
      </c>
      <c r="AD15" t="s">
        <v>68</v>
      </c>
      <c r="AF15">
        <f t="shared" si="0"/>
        <v>7.5331843224861195E-2</v>
      </c>
    </row>
    <row r="16" spans="1:32" x14ac:dyDescent="0.25">
      <c r="A16" s="2">
        <v>1</v>
      </c>
      <c r="B16" s="2">
        <v>15</v>
      </c>
      <c r="C16" s="2" t="s">
        <v>12</v>
      </c>
      <c r="D16" s="2">
        <v>2</v>
      </c>
      <c r="E16" s="11" t="s">
        <v>9</v>
      </c>
      <c r="F16" s="12">
        <v>1.09923668</v>
      </c>
      <c r="G16" s="9">
        <v>-4533980.7810939997</v>
      </c>
      <c r="H16" s="10">
        <v>1550.8432539999401</v>
      </c>
      <c r="I16" s="11">
        <v>0</v>
      </c>
      <c r="J16" s="8" t="s">
        <v>37</v>
      </c>
      <c r="K16" t="s">
        <v>9</v>
      </c>
      <c r="L16" s="4">
        <v>-1.0992365799999999</v>
      </c>
      <c r="M16">
        <v>4482869.2600450004</v>
      </c>
      <c r="N16">
        <v>1550.8432530006301</v>
      </c>
      <c r="O16">
        <v>0</v>
      </c>
      <c r="P16" s="14">
        <f t="shared" si="3"/>
        <v>1.09923668</v>
      </c>
      <c r="Q16" s="14">
        <f t="shared" si="4"/>
        <v>1.0992365799999999</v>
      </c>
      <c r="R16" s="14">
        <f t="shared" si="5"/>
        <v>1.0000000005838672E-7</v>
      </c>
      <c r="Z16" t="s">
        <v>24</v>
      </c>
      <c r="AA16" s="6">
        <v>11435.7396309999</v>
      </c>
      <c r="AB16" s="6">
        <v>10574.5637779999</v>
      </c>
      <c r="AC16" s="6">
        <v>861.17585300000064</v>
      </c>
      <c r="AD16" t="s">
        <v>68</v>
      </c>
      <c r="AF16">
        <f t="shared" si="0"/>
        <v>8.1438428201800084E-2</v>
      </c>
    </row>
    <row r="17" spans="1:32" x14ac:dyDescent="0.25">
      <c r="A17" s="2">
        <v>1</v>
      </c>
      <c r="B17" s="2">
        <v>16</v>
      </c>
      <c r="C17" s="2" t="s">
        <v>12</v>
      </c>
      <c r="D17" s="2">
        <v>8</v>
      </c>
      <c r="E17" s="11" t="s">
        <v>10</v>
      </c>
      <c r="F17" s="12">
        <v>7.6225896599999995E-2</v>
      </c>
      <c r="G17" s="9">
        <v>-4532441.631232</v>
      </c>
      <c r="H17" s="10">
        <v>11.693392000161101</v>
      </c>
      <c r="I17" s="11">
        <v>0</v>
      </c>
      <c r="J17" s="8" t="s">
        <v>37</v>
      </c>
      <c r="K17" t="s">
        <v>10</v>
      </c>
      <c r="L17" s="4">
        <v>-7.8460682300000001E-2</v>
      </c>
      <c r="M17">
        <v>4481330.8049879996</v>
      </c>
      <c r="N17">
        <v>12.388195999898</v>
      </c>
      <c r="O17">
        <v>0</v>
      </c>
      <c r="P17" s="14">
        <f t="shared" si="3"/>
        <v>7.6225896599999995E-2</v>
      </c>
      <c r="Q17" s="14">
        <f t="shared" si="4"/>
        <v>7.8460682300000001E-2</v>
      </c>
      <c r="R17" s="14">
        <f t="shared" si="5"/>
        <v>-2.2347857000000054E-3</v>
      </c>
      <c r="Z17" t="s">
        <v>23</v>
      </c>
      <c r="AA17" s="6">
        <v>6859.7186850001999</v>
      </c>
      <c r="AB17" s="6">
        <v>6228.3912920001803</v>
      </c>
      <c r="AC17" s="6">
        <v>631.32739300001958</v>
      </c>
      <c r="AD17" t="s">
        <v>68</v>
      </c>
      <c r="AF17">
        <f t="shared" si="0"/>
        <v>0.1013628340613256</v>
      </c>
    </row>
    <row r="18" spans="1:32" x14ac:dyDescent="0.25">
      <c r="A18" s="2">
        <v>1</v>
      </c>
      <c r="B18" s="2">
        <v>17</v>
      </c>
      <c r="C18" s="2" t="s">
        <v>12</v>
      </c>
      <c r="D18" s="2">
        <v>9</v>
      </c>
      <c r="E18" s="11" t="s">
        <v>11</v>
      </c>
      <c r="F18" s="12">
        <v>-0.13350995700000001</v>
      </c>
      <c r="G18" s="9">
        <v>-4532470.6652079998</v>
      </c>
      <c r="H18" s="10">
        <v>40.727367999963398</v>
      </c>
      <c r="I18" s="11">
        <v>0</v>
      </c>
      <c r="J18" s="8" t="s">
        <v>38</v>
      </c>
      <c r="K18" t="s">
        <v>11</v>
      </c>
      <c r="L18" s="4">
        <v>0.13291412499999999</v>
      </c>
      <c r="M18">
        <v>4481358.7561569996</v>
      </c>
      <c r="N18">
        <v>40.3393649999052</v>
      </c>
      <c r="O18">
        <v>0</v>
      </c>
      <c r="P18" s="14">
        <f t="shared" si="3"/>
        <v>-0.13350995700000001</v>
      </c>
      <c r="Q18" s="14">
        <f t="shared" si="4"/>
        <v>-0.13291412499999999</v>
      </c>
      <c r="R18" s="14">
        <f t="shared" si="5"/>
        <v>-5.9583200000001835E-4</v>
      </c>
    </row>
    <row r="19" spans="1:32" x14ac:dyDescent="0.25">
      <c r="A19" s="2">
        <v>1</v>
      </c>
      <c r="B19" s="2">
        <v>18</v>
      </c>
      <c r="C19" s="2" t="s">
        <v>12</v>
      </c>
      <c r="Z19" t="s">
        <v>69</v>
      </c>
      <c r="AA19" s="6">
        <f>AVERAGE(AA4:AA11)</f>
        <v>9636.2323791250619</v>
      </c>
      <c r="AB19" s="6">
        <f>AVERAGE(AB4:AB11)</f>
        <v>9223.6281951250639</v>
      </c>
    </row>
    <row r="20" spans="1:32" x14ac:dyDescent="0.25">
      <c r="A20" s="2">
        <v>1</v>
      </c>
      <c r="B20" s="2">
        <v>19</v>
      </c>
      <c r="C20" s="2" t="s">
        <v>12</v>
      </c>
      <c r="Z20" t="s">
        <v>70</v>
      </c>
      <c r="AA20" s="6">
        <f>AVERAGE(AA12:AA17)</f>
        <v>8282.0790825002478</v>
      </c>
      <c r="AB20" s="6">
        <f>AVERAGE(AB12:AB17)</f>
        <v>7516.5649659999062</v>
      </c>
    </row>
    <row r="21" spans="1:32" x14ac:dyDescent="0.25">
      <c r="A21" s="2">
        <v>2</v>
      </c>
      <c r="B21" s="2">
        <v>1</v>
      </c>
      <c r="C21" s="2" t="s">
        <v>13</v>
      </c>
      <c r="E21" s="8" t="s">
        <v>30</v>
      </c>
      <c r="F21" s="8" t="s">
        <v>13</v>
      </c>
      <c r="K21" t="s">
        <v>39</v>
      </c>
      <c r="L21" t="s">
        <v>13</v>
      </c>
      <c r="T21" t="str">
        <f>L21</f>
        <v>SixDarwinBooks</v>
      </c>
      <c r="U21" s="5">
        <f>F25</f>
        <v>10836.1988420002</v>
      </c>
      <c r="V21">
        <f>L25</f>
        <v>10430.3084599999</v>
      </c>
      <c r="W21" s="5">
        <f>U21-V21</f>
        <v>405.89038200029972</v>
      </c>
      <c r="X21" t="s">
        <v>63</v>
      </c>
    </row>
    <row r="22" spans="1:32" x14ac:dyDescent="0.25">
      <c r="A22" s="2">
        <v>2</v>
      </c>
      <c r="B22" s="2">
        <v>2</v>
      </c>
      <c r="C22" s="2" t="s">
        <v>13</v>
      </c>
    </row>
    <row r="23" spans="1:32" x14ac:dyDescent="0.25">
      <c r="A23" s="2">
        <v>2</v>
      </c>
      <c r="B23" s="2">
        <v>3</v>
      </c>
      <c r="C23" s="2" t="s">
        <v>13</v>
      </c>
      <c r="E23" s="8" t="s">
        <v>31</v>
      </c>
      <c r="F23" s="9">
        <v>-5737609.8746959995</v>
      </c>
      <c r="K23" t="s">
        <v>40</v>
      </c>
      <c r="L23">
        <v>5672282.3837489998</v>
      </c>
      <c r="Z23" t="s">
        <v>72</v>
      </c>
    </row>
    <row r="24" spans="1:32" x14ac:dyDescent="0.25">
      <c r="A24" s="2">
        <v>2</v>
      </c>
      <c r="B24" s="2">
        <v>4</v>
      </c>
      <c r="C24" s="2" t="s">
        <v>13</v>
      </c>
      <c r="E24" s="8" t="s">
        <v>32</v>
      </c>
      <c r="F24" s="9">
        <v>-5748446.0735379998</v>
      </c>
      <c r="K24" t="s">
        <v>41</v>
      </c>
      <c r="L24">
        <v>5682712.6922089998</v>
      </c>
    </row>
    <row r="25" spans="1:32" x14ac:dyDescent="0.25">
      <c r="A25" s="2">
        <v>2</v>
      </c>
      <c r="B25" s="2">
        <v>5</v>
      </c>
      <c r="C25" s="2" t="s">
        <v>13</v>
      </c>
      <c r="E25" s="8" t="s">
        <v>33</v>
      </c>
      <c r="F25" s="10">
        <v>10836.1988420002</v>
      </c>
      <c r="G25" s="8" t="s">
        <v>36</v>
      </c>
      <c r="H25" s="11">
        <v>0</v>
      </c>
      <c r="K25" t="s">
        <v>42</v>
      </c>
      <c r="L25">
        <v>10430.3084599999</v>
      </c>
      <c r="M25" t="s">
        <v>43</v>
      </c>
      <c r="N25">
        <v>0</v>
      </c>
      <c r="Z25" t="s">
        <v>73</v>
      </c>
    </row>
    <row r="26" spans="1:32" x14ac:dyDescent="0.25">
      <c r="A26" s="2">
        <v>2</v>
      </c>
      <c r="B26" s="2">
        <v>6</v>
      </c>
      <c r="C26" s="2" t="s">
        <v>13</v>
      </c>
      <c r="AA26" t="s">
        <v>74</v>
      </c>
    </row>
    <row r="27" spans="1:32" x14ac:dyDescent="0.25">
      <c r="A27" s="2">
        <v>2</v>
      </c>
      <c r="B27" s="2">
        <v>7</v>
      </c>
      <c r="C27" s="2" t="s">
        <v>13</v>
      </c>
      <c r="P27" s="13" t="s">
        <v>47</v>
      </c>
      <c r="Q27" s="13" t="s">
        <v>48</v>
      </c>
      <c r="R27" s="13" t="s">
        <v>2</v>
      </c>
    </row>
    <row r="28" spans="1:32" x14ac:dyDescent="0.25">
      <c r="A28" s="2">
        <v>2</v>
      </c>
      <c r="B28" s="2">
        <v>8</v>
      </c>
      <c r="C28" s="2" t="s">
        <v>13</v>
      </c>
      <c r="E28" s="8" t="s">
        <v>34</v>
      </c>
      <c r="F28" s="8" t="s">
        <v>1</v>
      </c>
      <c r="G28" s="8" t="s">
        <v>35</v>
      </c>
      <c r="H28" s="8" t="s">
        <v>2</v>
      </c>
      <c r="I28" s="8" t="s">
        <v>36</v>
      </c>
      <c r="J28" s="8" t="s">
        <v>29</v>
      </c>
      <c r="K28" t="s">
        <v>44</v>
      </c>
      <c r="L28" t="s">
        <v>1</v>
      </c>
      <c r="M28" t="s">
        <v>45</v>
      </c>
      <c r="N28" t="s">
        <v>2</v>
      </c>
      <c r="O28" t="s">
        <v>46</v>
      </c>
      <c r="P28" s="15">
        <f>AVERAGE(P29:P37)</f>
        <v>0.25689336884444441</v>
      </c>
      <c r="Q28" s="15">
        <f>AVERAGE(Q29:Q37)</f>
        <v>0.25397729442222222</v>
      </c>
      <c r="R28" s="15">
        <f>AVERAGE(R29:R37)</f>
        <v>2.9160744222222253E-3</v>
      </c>
      <c r="S28" s="4">
        <f>R28</f>
        <v>2.9160744222222253E-3</v>
      </c>
      <c r="Z28" t="s">
        <v>75</v>
      </c>
    </row>
    <row r="29" spans="1:32" x14ac:dyDescent="0.25">
      <c r="A29" s="2">
        <v>2</v>
      </c>
      <c r="B29" s="2">
        <v>9</v>
      </c>
      <c r="C29" s="2" t="s">
        <v>13</v>
      </c>
      <c r="D29" s="2">
        <v>3</v>
      </c>
      <c r="E29" s="8" t="s">
        <v>3</v>
      </c>
      <c r="F29" s="12">
        <v>0.48561237899999998</v>
      </c>
      <c r="G29" s="9">
        <v>-5740332.3488440001</v>
      </c>
      <c r="H29" s="10">
        <v>2722.47414800059</v>
      </c>
      <c r="I29" s="11">
        <v>0</v>
      </c>
      <c r="J29" s="8" t="s">
        <v>37</v>
      </c>
      <c r="K29" t="s">
        <v>3</v>
      </c>
      <c r="L29" s="1">
        <v>-0.47732395700000002</v>
      </c>
      <c r="M29">
        <v>5674786.519723</v>
      </c>
      <c r="N29">
        <v>2504.1359740001999</v>
      </c>
      <c r="O29">
        <v>0</v>
      </c>
      <c r="P29" s="14">
        <f t="shared" ref="P29:P37" si="6">F29</f>
        <v>0.48561237899999998</v>
      </c>
      <c r="Q29" s="14">
        <f t="shared" ref="Q29:Q37" si="7">-1*L29</f>
        <v>0.47732395700000002</v>
      </c>
      <c r="R29" s="14">
        <f>P29-Q29</f>
        <v>8.288421999999962E-3</v>
      </c>
      <c r="AA29" t="s">
        <v>76</v>
      </c>
    </row>
    <row r="30" spans="1:32" x14ac:dyDescent="0.25">
      <c r="A30" s="2">
        <v>2</v>
      </c>
      <c r="B30" s="2">
        <v>10</v>
      </c>
      <c r="C30" s="2" t="s">
        <v>13</v>
      </c>
      <c r="D30" s="2">
        <v>4</v>
      </c>
      <c r="E30" s="8" t="s">
        <v>4</v>
      </c>
      <c r="F30" s="12">
        <v>0.152906293</v>
      </c>
      <c r="G30" s="9">
        <v>-5737731.2673389995</v>
      </c>
      <c r="H30" s="10">
        <v>121.392642999999</v>
      </c>
      <c r="I30" s="11">
        <v>0</v>
      </c>
      <c r="J30" s="8" t="s">
        <v>37</v>
      </c>
      <c r="K30" t="s">
        <v>4</v>
      </c>
      <c r="L30" s="1">
        <v>-0.151046491</v>
      </c>
      <c r="M30">
        <v>5672398.5713010002</v>
      </c>
      <c r="N30">
        <v>116.187552000395</v>
      </c>
      <c r="O30">
        <v>0</v>
      </c>
      <c r="P30" s="14">
        <f t="shared" si="6"/>
        <v>0.152906293</v>
      </c>
      <c r="Q30" s="14">
        <f t="shared" si="7"/>
        <v>0.151046491</v>
      </c>
      <c r="R30" s="14">
        <f t="shared" ref="R30:R37" si="8">P30-Q30</f>
        <v>1.8598019999999937E-3</v>
      </c>
    </row>
    <row r="31" spans="1:32" x14ac:dyDescent="0.25">
      <c r="A31" s="2">
        <v>2</v>
      </c>
      <c r="B31" s="2">
        <v>11</v>
      </c>
      <c r="C31" s="2" t="s">
        <v>13</v>
      </c>
      <c r="D31" s="2">
        <v>6</v>
      </c>
      <c r="E31" s="8" t="s">
        <v>5</v>
      </c>
      <c r="F31" s="12">
        <v>-1.09784562E-2</v>
      </c>
      <c r="G31" s="9">
        <v>-5737615.2223129999</v>
      </c>
      <c r="H31" s="10">
        <v>5.3476170003414101</v>
      </c>
      <c r="I31" s="11">
        <v>1.07E-3</v>
      </c>
      <c r="J31" s="8" t="s">
        <v>38</v>
      </c>
      <c r="K31" t="s">
        <v>5</v>
      </c>
      <c r="L31" s="1">
        <v>1.01234163E-2</v>
      </c>
      <c r="M31">
        <v>5672287.0122750001</v>
      </c>
      <c r="N31">
        <v>4.6285260003060102</v>
      </c>
      <c r="O31">
        <v>2.3500000000000001E-3</v>
      </c>
      <c r="P31" s="14">
        <f t="shared" si="6"/>
        <v>-1.09784562E-2</v>
      </c>
      <c r="Q31" s="14">
        <f t="shared" si="7"/>
        <v>-1.01234163E-2</v>
      </c>
      <c r="R31" s="14">
        <f t="shared" si="8"/>
        <v>-8.5503990000000002E-4</v>
      </c>
    </row>
    <row r="32" spans="1:32" x14ac:dyDescent="0.25">
      <c r="A32" s="2">
        <v>2</v>
      </c>
      <c r="B32" s="2">
        <v>12</v>
      </c>
      <c r="C32" s="2" t="s">
        <v>13</v>
      </c>
      <c r="D32" s="2">
        <v>1</v>
      </c>
      <c r="E32" s="8" t="s">
        <v>6</v>
      </c>
      <c r="F32" s="12">
        <v>0.36123270099999999</v>
      </c>
      <c r="G32" s="9">
        <v>-5739405.9334939998</v>
      </c>
      <c r="H32" s="10">
        <v>1796.0587980002099</v>
      </c>
      <c r="I32" s="11">
        <v>0</v>
      </c>
      <c r="J32" s="8" t="s">
        <v>37</v>
      </c>
      <c r="K32" t="s">
        <v>6</v>
      </c>
      <c r="L32" s="1">
        <v>-0.36123267399999998</v>
      </c>
      <c r="M32">
        <v>5674078.4425459998</v>
      </c>
      <c r="N32">
        <v>1796.0587969999699</v>
      </c>
      <c r="O32">
        <v>0</v>
      </c>
      <c r="P32" s="14">
        <f t="shared" si="6"/>
        <v>0.36123270099999999</v>
      </c>
      <c r="Q32" s="14">
        <f t="shared" si="7"/>
        <v>0.36123267399999998</v>
      </c>
      <c r="R32" s="14">
        <f t="shared" si="8"/>
        <v>2.7000000013543968E-8</v>
      </c>
    </row>
    <row r="33" spans="1:24" x14ac:dyDescent="0.25">
      <c r="A33" s="2">
        <v>2</v>
      </c>
      <c r="B33" s="2">
        <v>13</v>
      </c>
      <c r="C33" s="2" t="s">
        <v>13</v>
      </c>
      <c r="D33" s="2">
        <v>5</v>
      </c>
      <c r="E33" s="11" t="s">
        <v>7</v>
      </c>
      <c r="F33" s="12">
        <v>-7.1593966199999998E-2</v>
      </c>
      <c r="G33" s="9">
        <v>-5737637.6390899997</v>
      </c>
      <c r="H33" s="10">
        <v>27.764394000172601</v>
      </c>
      <c r="I33" s="11">
        <v>0</v>
      </c>
      <c r="J33" s="8" t="s">
        <v>38</v>
      </c>
      <c r="K33" t="s">
        <v>7</v>
      </c>
      <c r="L33" s="1">
        <v>6.7962899800000004E-2</v>
      </c>
      <c r="M33">
        <v>5672306.4552659998</v>
      </c>
      <c r="N33">
        <v>24.071516999974801</v>
      </c>
      <c r="O33">
        <v>0</v>
      </c>
      <c r="P33" s="14">
        <f t="shared" si="6"/>
        <v>-7.1593966199999998E-2</v>
      </c>
      <c r="Q33" s="14">
        <f t="shared" si="7"/>
        <v>-6.7962899800000004E-2</v>
      </c>
      <c r="R33" s="14">
        <f t="shared" si="8"/>
        <v>-3.6310663999999937E-3</v>
      </c>
    </row>
    <row r="34" spans="1:24" x14ac:dyDescent="0.25">
      <c r="A34" s="2">
        <v>2</v>
      </c>
      <c r="B34" s="2">
        <v>14</v>
      </c>
      <c r="C34" s="2" t="s">
        <v>13</v>
      </c>
      <c r="D34" s="2">
        <v>7</v>
      </c>
      <c r="E34" s="11" t="s">
        <v>8</v>
      </c>
      <c r="F34" s="12">
        <v>0.24676188900000001</v>
      </c>
      <c r="G34" s="9">
        <v>-5738353.9024059996</v>
      </c>
      <c r="H34" s="10">
        <v>744.02771000005305</v>
      </c>
      <c r="I34" s="11">
        <v>0</v>
      </c>
      <c r="J34" s="8" t="s">
        <v>37</v>
      </c>
      <c r="K34" t="s">
        <v>8</v>
      </c>
      <c r="L34" s="1">
        <v>-0.22711831199999999</v>
      </c>
      <c r="M34">
        <v>5672943.1018089997</v>
      </c>
      <c r="N34">
        <v>660.71805999986805</v>
      </c>
      <c r="O34">
        <v>0</v>
      </c>
      <c r="P34" s="14">
        <f t="shared" si="6"/>
        <v>0.24676188900000001</v>
      </c>
      <c r="Q34" s="14">
        <f t="shared" si="7"/>
        <v>0.22711831199999999</v>
      </c>
      <c r="R34" s="14">
        <f t="shared" si="8"/>
        <v>1.9643577000000023E-2</v>
      </c>
    </row>
    <row r="35" spans="1:24" x14ac:dyDescent="0.25">
      <c r="A35" s="2">
        <v>2</v>
      </c>
      <c r="B35" s="2">
        <v>15</v>
      </c>
      <c r="C35" s="2" t="s">
        <v>13</v>
      </c>
      <c r="D35" s="2">
        <v>2</v>
      </c>
      <c r="E35" s="11" t="s">
        <v>9</v>
      </c>
      <c r="F35" s="12">
        <v>0.678712223</v>
      </c>
      <c r="G35" s="9">
        <v>-5738588.8365500001</v>
      </c>
      <c r="H35" s="10">
        <v>978.96185400057504</v>
      </c>
      <c r="I35" s="11">
        <v>0</v>
      </c>
      <c r="J35" s="8" t="s">
        <v>37</v>
      </c>
      <c r="K35" t="s">
        <v>9</v>
      </c>
      <c r="L35" s="1">
        <v>-0.67871216199999995</v>
      </c>
      <c r="M35">
        <v>5673261.3456030004</v>
      </c>
      <c r="N35">
        <v>978.96185400057504</v>
      </c>
      <c r="O35">
        <v>0</v>
      </c>
      <c r="P35" s="14">
        <f t="shared" si="6"/>
        <v>0.678712223</v>
      </c>
      <c r="Q35" s="14">
        <f t="shared" si="7"/>
        <v>0.67871216199999995</v>
      </c>
      <c r="R35" s="14">
        <f t="shared" si="8"/>
        <v>6.100000005115902E-8</v>
      </c>
    </row>
    <row r="36" spans="1:24" x14ac:dyDescent="0.25">
      <c r="A36" s="2">
        <v>2</v>
      </c>
      <c r="B36" s="2">
        <v>16</v>
      </c>
      <c r="C36" s="2" t="s">
        <v>13</v>
      </c>
      <c r="D36" s="2">
        <v>8</v>
      </c>
      <c r="E36" s="11" t="s">
        <v>10</v>
      </c>
      <c r="F36" s="12">
        <v>9.6271003999999993E-2</v>
      </c>
      <c r="G36" s="9">
        <v>-5737630.1344959997</v>
      </c>
      <c r="H36" s="10">
        <v>20.259800000116201</v>
      </c>
      <c r="I36" s="11">
        <v>0</v>
      </c>
      <c r="J36" s="8" t="s">
        <v>37</v>
      </c>
      <c r="K36" t="s">
        <v>10</v>
      </c>
      <c r="L36" s="1">
        <v>-9.6980049900000004E-2</v>
      </c>
      <c r="M36">
        <v>5672302.9363430003</v>
      </c>
      <c r="N36">
        <v>20.552594000473601</v>
      </c>
      <c r="O36">
        <v>0</v>
      </c>
      <c r="P36" s="14">
        <f t="shared" si="6"/>
        <v>9.6271003999999993E-2</v>
      </c>
      <c r="Q36" s="14">
        <f t="shared" si="7"/>
        <v>9.6980049900000004E-2</v>
      </c>
      <c r="R36" s="14">
        <f t="shared" si="8"/>
        <v>-7.0904590000001044E-4</v>
      </c>
    </row>
    <row r="37" spans="1:24" x14ac:dyDescent="0.25">
      <c r="A37" s="2">
        <v>2</v>
      </c>
      <c r="B37" s="2">
        <v>17</v>
      </c>
      <c r="C37" s="2" t="s">
        <v>13</v>
      </c>
      <c r="D37" s="2">
        <v>9</v>
      </c>
      <c r="E37" s="11" t="s">
        <v>11</v>
      </c>
      <c r="F37" s="12">
        <v>0.37311625300000001</v>
      </c>
      <c r="G37" s="9">
        <v>-5738032.6249099998</v>
      </c>
      <c r="H37" s="10">
        <v>422.75021400023201</v>
      </c>
      <c r="I37" s="11">
        <v>0</v>
      </c>
      <c r="J37" s="8" t="s">
        <v>37</v>
      </c>
      <c r="K37" t="s">
        <v>11</v>
      </c>
      <c r="L37" s="1">
        <v>-0.37146832000000002</v>
      </c>
      <c r="M37">
        <v>5672700.3646440003</v>
      </c>
      <c r="N37">
        <v>417.98089500050901</v>
      </c>
      <c r="O37">
        <v>0</v>
      </c>
      <c r="P37" s="14">
        <f t="shared" si="6"/>
        <v>0.37311625300000001</v>
      </c>
      <c r="Q37" s="14">
        <f t="shared" si="7"/>
        <v>0.37146832000000002</v>
      </c>
      <c r="R37" s="14">
        <f t="shared" si="8"/>
        <v>1.6479329999999903E-3</v>
      </c>
    </row>
    <row r="38" spans="1:24" x14ac:dyDescent="0.25">
      <c r="A38" s="2">
        <v>3</v>
      </c>
      <c r="B38" s="2">
        <v>18</v>
      </c>
      <c r="C38" s="2" t="s">
        <v>13</v>
      </c>
    </row>
    <row r="39" spans="1:24" x14ac:dyDescent="0.25">
      <c r="A39" s="2">
        <v>4</v>
      </c>
      <c r="B39" s="2">
        <v>19</v>
      </c>
      <c r="C39" s="2" t="s">
        <v>13</v>
      </c>
    </row>
    <row r="40" spans="1:24" x14ac:dyDescent="0.25">
      <c r="A40" s="2">
        <v>3</v>
      </c>
      <c r="B40" s="2">
        <v>1</v>
      </c>
      <c r="C40" s="2" t="s">
        <v>14</v>
      </c>
      <c r="E40" s="8" t="s">
        <v>30</v>
      </c>
      <c r="F40" s="8" t="s">
        <v>14</v>
      </c>
      <c r="K40" t="s">
        <v>39</v>
      </c>
      <c r="L40" t="s">
        <v>14</v>
      </c>
      <c r="T40" t="str">
        <f>L40</f>
        <v>SixDickensNovels</v>
      </c>
      <c r="U40" s="5">
        <f>F44</f>
        <v>10185.2233499996</v>
      </c>
      <c r="V40">
        <f>L44</f>
        <v>9677.0051490003207</v>
      </c>
      <c r="W40" s="5">
        <f>U40-V40</f>
        <v>508.21820099927936</v>
      </c>
      <c r="X40" t="s">
        <v>63</v>
      </c>
    </row>
    <row r="41" spans="1:24" x14ac:dyDescent="0.25">
      <c r="A41" s="2">
        <v>3</v>
      </c>
      <c r="B41" s="2">
        <v>2</v>
      </c>
      <c r="C41" s="2" t="s">
        <v>14</v>
      </c>
    </row>
    <row r="42" spans="1:24" x14ac:dyDescent="0.25">
      <c r="A42" s="2">
        <v>3</v>
      </c>
      <c r="B42" s="2">
        <v>3</v>
      </c>
      <c r="C42" s="2" t="s">
        <v>14</v>
      </c>
      <c r="E42" s="8" t="s">
        <v>31</v>
      </c>
      <c r="F42" s="9">
        <v>-4277551.9311030004</v>
      </c>
      <c r="K42" t="s">
        <v>40</v>
      </c>
      <c r="L42">
        <v>4228890.067915</v>
      </c>
    </row>
    <row r="43" spans="1:24" x14ac:dyDescent="0.25">
      <c r="A43" s="2">
        <v>3</v>
      </c>
      <c r="B43" s="2">
        <v>4</v>
      </c>
      <c r="C43" s="2" t="s">
        <v>14</v>
      </c>
      <c r="E43" s="8" t="s">
        <v>32</v>
      </c>
      <c r="F43" s="9">
        <v>-4287737.1544530001</v>
      </c>
      <c r="K43" t="s">
        <v>41</v>
      </c>
      <c r="L43">
        <v>4238567.0730640003</v>
      </c>
    </row>
    <row r="44" spans="1:24" x14ac:dyDescent="0.25">
      <c r="A44" s="2">
        <v>3</v>
      </c>
      <c r="B44" s="2">
        <v>5</v>
      </c>
      <c r="C44" s="2" t="s">
        <v>14</v>
      </c>
      <c r="E44" s="8" t="s">
        <v>33</v>
      </c>
      <c r="F44" s="10">
        <v>10185.2233499996</v>
      </c>
      <c r="G44" s="8" t="s">
        <v>36</v>
      </c>
      <c r="H44" s="11">
        <v>0</v>
      </c>
      <c r="K44" t="s">
        <v>42</v>
      </c>
      <c r="L44">
        <v>9677.0051490003207</v>
      </c>
      <c r="M44" t="s">
        <v>43</v>
      </c>
      <c r="N44">
        <v>0</v>
      </c>
    </row>
    <row r="45" spans="1:24" x14ac:dyDescent="0.25">
      <c r="A45" s="2">
        <v>3</v>
      </c>
      <c r="B45" s="2">
        <v>6</v>
      </c>
      <c r="C45" s="2" t="s">
        <v>14</v>
      </c>
    </row>
    <row r="46" spans="1:24" x14ac:dyDescent="0.25">
      <c r="A46" s="2">
        <v>3</v>
      </c>
      <c r="B46" s="2">
        <v>7</v>
      </c>
      <c r="C46" s="2" t="s">
        <v>14</v>
      </c>
      <c r="P46" s="13" t="s">
        <v>47</v>
      </c>
      <c r="Q46" s="13" t="s">
        <v>48</v>
      </c>
      <c r="R46" s="13" t="s">
        <v>2</v>
      </c>
    </row>
    <row r="47" spans="1:24" x14ac:dyDescent="0.25">
      <c r="A47" s="2">
        <v>3</v>
      </c>
      <c r="B47" s="2">
        <v>8</v>
      </c>
      <c r="C47" s="2" t="s">
        <v>14</v>
      </c>
      <c r="E47" s="8" t="s">
        <v>34</v>
      </c>
      <c r="F47" s="8" t="s">
        <v>1</v>
      </c>
      <c r="G47" s="8" t="s">
        <v>35</v>
      </c>
      <c r="H47" s="8" t="s">
        <v>2</v>
      </c>
      <c r="I47" s="8" t="s">
        <v>36</v>
      </c>
      <c r="J47" s="8" t="s">
        <v>29</v>
      </c>
      <c r="K47" t="s">
        <v>44</v>
      </c>
      <c r="L47" t="s">
        <v>1</v>
      </c>
      <c r="M47" t="s">
        <v>45</v>
      </c>
      <c r="N47" t="s">
        <v>2</v>
      </c>
      <c r="O47" t="s">
        <v>46</v>
      </c>
      <c r="P47" s="15">
        <f>AVERAGE(P48:P56)</f>
        <v>0.27022082088888894</v>
      </c>
      <c r="Q47" s="15">
        <f>AVERAGE(Q48:Q56)</f>
        <v>0.26538026014555555</v>
      </c>
      <c r="R47" s="15">
        <f>AVERAGE(R48:R56)</f>
        <v>4.8405607433333339E-3</v>
      </c>
      <c r="S47" s="4">
        <f>R47</f>
        <v>4.8405607433333339E-3</v>
      </c>
    </row>
    <row r="48" spans="1:24" x14ac:dyDescent="0.25">
      <c r="A48" s="2">
        <v>3</v>
      </c>
      <c r="B48" s="2">
        <v>9</v>
      </c>
      <c r="C48" s="2" t="s">
        <v>14</v>
      </c>
      <c r="D48" s="2">
        <v>3</v>
      </c>
      <c r="E48" s="8" t="s">
        <v>3</v>
      </c>
      <c r="F48" s="12">
        <v>0.33741854199999999</v>
      </c>
      <c r="G48" s="9">
        <v>-4278391.2502650004</v>
      </c>
      <c r="H48" s="10">
        <v>839.31916199996999</v>
      </c>
      <c r="I48" s="11">
        <v>0</v>
      </c>
      <c r="J48" s="8" t="s">
        <v>37</v>
      </c>
      <c r="K48" t="s">
        <v>3</v>
      </c>
      <c r="L48" s="1">
        <v>-0.30822450400000001</v>
      </c>
      <c r="M48">
        <v>4229554.3075989997</v>
      </c>
      <c r="N48">
        <v>664.23968399967998</v>
      </c>
      <c r="O48">
        <v>0</v>
      </c>
      <c r="P48" s="14">
        <f t="shared" ref="P48:P56" si="9">F48</f>
        <v>0.33741854199999999</v>
      </c>
      <c r="Q48" s="14">
        <f t="shared" ref="Q48:Q56" si="10">-1*L48</f>
        <v>0.30822450400000001</v>
      </c>
      <c r="R48" s="14">
        <f>P48-Q48</f>
        <v>2.9194037999999978E-2</v>
      </c>
    </row>
    <row r="49" spans="1:24" x14ac:dyDescent="0.25">
      <c r="A49" s="2">
        <v>3</v>
      </c>
      <c r="B49" s="2">
        <v>10</v>
      </c>
      <c r="C49" s="2" t="s">
        <v>14</v>
      </c>
      <c r="D49" s="2">
        <v>4</v>
      </c>
      <c r="E49" s="8" t="s">
        <v>4</v>
      </c>
      <c r="F49" s="12">
        <v>3.3131772599999998E-2</v>
      </c>
      <c r="G49" s="9">
        <v>-4277555.3530660002</v>
      </c>
      <c r="H49" s="10">
        <v>3.4219629997387502</v>
      </c>
      <c r="I49" s="11">
        <v>8.8900000000000003E-3</v>
      </c>
      <c r="J49" s="8" t="s">
        <v>37</v>
      </c>
      <c r="K49" t="s">
        <v>4</v>
      </c>
      <c r="L49" s="1">
        <v>-4.8340021099999998E-2</v>
      </c>
      <c r="M49">
        <v>4228897.243551</v>
      </c>
      <c r="N49">
        <v>7.1756359999999404</v>
      </c>
      <c r="O49">
        <v>1.4999999999999999E-4</v>
      </c>
      <c r="P49" s="14">
        <f t="shared" si="9"/>
        <v>3.3131772599999998E-2</v>
      </c>
      <c r="Q49" s="14">
        <f t="shared" si="10"/>
        <v>4.8340021099999998E-2</v>
      </c>
      <c r="R49" s="14">
        <f t="shared" ref="R49:R56" si="11">P49-Q49</f>
        <v>-1.52082485E-2</v>
      </c>
    </row>
    <row r="50" spans="1:24" x14ac:dyDescent="0.25">
      <c r="A50" s="2">
        <v>3</v>
      </c>
      <c r="B50" s="2">
        <v>11</v>
      </c>
      <c r="C50" s="2" t="s">
        <v>14</v>
      </c>
      <c r="D50" s="2">
        <v>6</v>
      </c>
      <c r="E50" s="8" t="s">
        <v>5</v>
      </c>
      <c r="F50" s="12">
        <v>3.6919875300000002E-2</v>
      </c>
      <c r="G50" s="9">
        <v>-4277609.8232469996</v>
      </c>
      <c r="H50" s="10">
        <v>57.892143999226299</v>
      </c>
      <c r="I50" s="11">
        <v>0</v>
      </c>
      <c r="J50" s="8" t="s">
        <v>37</v>
      </c>
      <c r="K50" t="s">
        <v>5</v>
      </c>
      <c r="L50" s="1">
        <v>-4.3376139399999999E-2</v>
      </c>
      <c r="M50">
        <v>4228971.4290140001</v>
      </c>
      <c r="N50">
        <v>81.361099000088799</v>
      </c>
      <c r="O50">
        <v>0</v>
      </c>
      <c r="P50" s="14">
        <f t="shared" si="9"/>
        <v>3.6919875300000002E-2</v>
      </c>
      <c r="Q50" s="14">
        <f t="shared" si="10"/>
        <v>4.3376139399999999E-2</v>
      </c>
      <c r="R50" s="14">
        <f t="shared" si="11"/>
        <v>-6.4562640999999976E-3</v>
      </c>
    </row>
    <row r="51" spans="1:24" x14ac:dyDescent="0.25">
      <c r="A51" s="2">
        <v>3</v>
      </c>
      <c r="B51" s="2">
        <v>12</v>
      </c>
      <c r="C51" s="2" t="s">
        <v>14</v>
      </c>
      <c r="D51" s="2">
        <v>1</v>
      </c>
      <c r="E51" s="8" t="s">
        <v>6</v>
      </c>
      <c r="F51" s="12">
        <v>0.57764547200000005</v>
      </c>
      <c r="G51" s="9">
        <v>-4281387.9769099997</v>
      </c>
      <c r="H51" s="10">
        <v>3836.0458069993101</v>
      </c>
      <c r="I51" s="11">
        <v>0</v>
      </c>
      <c r="J51" s="8" t="s">
        <v>37</v>
      </c>
      <c r="K51" t="s">
        <v>6</v>
      </c>
      <c r="L51" s="1">
        <v>-0.57764548100000002</v>
      </c>
      <c r="M51">
        <v>4232726.1137229996</v>
      </c>
      <c r="N51">
        <v>3836.0458079995501</v>
      </c>
      <c r="O51">
        <v>0</v>
      </c>
      <c r="P51" s="14">
        <f t="shared" si="9"/>
        <v>0.57764547200000005</v>
      </c>
      <c r="Q51" s="14">
        <f t="shared" si="10"/>
        <v>0.57764548100000002</v>
      </c>
      <c r="R51" s="14">
        <f t="shared" si="11"/>
        <v>-8.9999999675072218E-9</v>
      </c>
    </row>
    <row r="52" spans="1:24" x14ac:dyDescent="0.25">
      <c r="A52" s="2">
        <v>3</v>
      </c>
      <c r="B52" s="2">
        <v>13</v>
      </c>
      <c r="C52" s="2" t="s">
        <v>14</v>
      </c>
      <c r="D52" s="2">
        <v>5</v>
      </c>
      <c r="E52" s="11" t="s">
        <v>7</v>
      </c>
      <c r="F52" s="12">
        <v>0.13588677800000001</v>
      </c>
      <c r="G52" s="9">
        <v>-4277629.9561799997</v>
      </c>
      <c r="H52" s="10">
        <v>78.025076999329002</v>
      </c>
      <c r="I52" s="11">
        <v>0</v>
      </c>
      <c r="J52" s="8" t="s">
        <v>37</v>
      </c>
      <c r="K52" t="s">
        <v>7</v>
      </c>
      <c r="L52" s="1">
        <v>-0.13962647</v>
      </c>
      <c r="M52">
        <v>4228969.9403060004</v>
      </c>
      <c r="N52">
        <v>79.872391000389996</v>
      </c>
      <c r="O52">
        <v>0</v>
      </c>
      <c r="P52" s="14">
        <f t="shared" si="9"/>
        <v>0.13588677800000001</v>
      </c>
      <c r="Q52" s="14">
        <f t="shared" si="10"/>
        <v>0.13962647</v>
      </c>
      <c r="R52" s="14">
        <f t="shared" si="11"/>
        <v>-3.7396919999999889E-3</v>
      </c>
    </row>
    <row r="53" spans="1:24" x14ac:dyDescent="0.25">
      <c r="A53" s="2">
        <v>3</v>
      </c>
      <c r="B53" s="2">
        <v>14</v>
      </c>
      <c r="C53" s="2" t="s">
        <v>14</v>
      </c>
      <c r="D53" s="2">
        <v>7</v>
      </c>
      <c r="E53" s="11" t="s">
        <v>8</v>
      </c>
      <c r="F53" s="12">
        <v>0.476780592</v>
      </c>
      <c r="G53" s="9">
        <v>-4279465.7647810001</v>
      </c>
      <c r="H53" s="10">
        <v>1913.83367799967</v>
      </c>
      <c r="I53" s="11">
        <v>0</v>
      </c>
      <c r="J53" s="8" t="s">
        <v>37</v>
      </c>
      <c r="K53" t="s">
        <v>8</v>
      </c>
      <c r="L53" s="1">
        <v>-0.43420244899999999</v>
      </c>
      <c r="M53">
        <v>4230560.8572880002</v>
      </c>
      <c r="N53">
        <v>1670.7893730001499</v>
      </c>
      <c r="O53">
        <v>0</v>
      </c>
      <c r="P53" s="14">
        <f t="shared" si="9"/>
        <v>0.476780592</v>
      </c>
      <c r="Q53" s="14">
        <f t="shared" si="10"/>
        <v>0.43420244899999999</v>
      </c>
      <c r="R53" s="14">
        <f t="shared" si="11"/>
        <v>4.2578143000000013E-2</v>
      </c>
    </row>
    <row r="54" spans="1:24" x14ac:dyDescent="0.25">
      <c r="A54" s="2">
        <v>3</v>
      </c>
      <c r="B54" s="2">
        <v>15</v>
      </c>
      <c r="C54" s="2" t="s">
        <v>14</v>
      </c>
      <c r="D54" s="2">
        <v>2</v>
      </c>
      <c r="E54" s="11" t="s">
        <v>9</v>
      </c>
      <c r="F54" s="12">
        <v>0.75511610200000001</v>
      </c>
      <c r="G54" s="9">
        <v>-4278217.356005</v>
      </c>
      <c r="H54" s="10">
        <v>665.42490199953295</v>
      </c>
      <c r="I54" s="11">
        <v>0</v>
      </c>
      <c r="J54" s="8" t="s">
        <v>37</v>
      </c>
      <c r="K54" t="s">
        <v>9</v>
      </c>
      <c r="L54" s="1">
        <v>-0.75511614400000004</v>
      </c>
      <c r="M54">
        <v>4229555.4928169996</v>
      </c>
      <c r="N54">
        <v>665.42490199953295</v>
      </c>
      <c r="O54">
        <v>0</v>
      </c>
      <c r="P54" s="14">
        <f t="shared" si="9"/>
        <v>0.75511610200000001</v>
      </c>
      <c r="Q54" s="14">
        <f t="shared" si="10"/>
        <v>0.75511614400000004</v>
      </c>
      <c r="R54" s="14">
        <f t="shared" si="11"/>
        <v>-4.2000000033404206E-8</v>
      </c>
    </row>
    <row r="55" spans="1:24" x14ac:dyDescent="0.25">
      <c r="A55" s="2">
        <v>3</v>
      </c>
      <c r="B55" s="2">
        <v>16</v>
      </c>
      <c r="C55" s="2" t="s">
        <v>14</v>
      </c>
      <c r="D55" s="2">
        <v>8</v>
      </c>
      <c r="E55" s="11" t="s">
        <v>10</v>
      </c>
      <c r="F55" s="12">
        <v>7.5838414699999995E-2</v>
      </c>
      <c r="G55" s="9">
        <v>-4277562.921077</v>
      </c>
      <c r="H55" s="10">
        <v>10.989973999559799</v>
      </c>
      <c r="I55" s="11">
        <v>0</v>
      </c>
      <c r="J55" s="8" t="s">
        <v>37</v>
      </c>
      <c r="K55" t="s">
        <v>10</v>
      </c>
      <c r="L55" s="1">
        <v>-7.7779102399999994E-2</v>
      </c>
      <c r="M55">
        <v>4228901.6264279997</v>
      </c>
      <c r="N55">
        <v>11.5585129996761</v>
      </c>
      <c r="O55">
        <v>0</v>
      </c>
      <c r="P55" s="14">
        <f t="shared" si="9"/>
        <v>7.5838414699999995E-2</v>
      </c>
      <c r="Q55" s="14">
        <f t="shared" si="10"/>
        <v>7.7779102399999994E-2</v>
      </c>
      <c r="R55" s="14">
        <f t="shared" si="11"/>
        <v>-1.9406876999999989E-3</v>
      </c>
    </row>
    <row r="56" spans="1:24" x14ac:dyDescent="0.25">
      <c r="A56" s="2">
        <v>3</v>
      </c>
      <c r="B56" s="2">
        <v>17</v>
      </c>
      <c r="C56" s="2" t="s">
        <v>14</v>
      </c>
      <c r="D56" s="2">
        <v>9</v>
      </c>
      <c r="E56" s="11" t="s">
        <v>11</v>
      </c>
      <c r="F56" s="12">
        <v>3.2498394000000002E-3</v>
      </c>
      <c r="G56" s="9">
        <v>-4277551.9507999998</v>
      </c>
      <c r="H56" s="10">
        <v>1.96969993412494E-2</v>
      </c>
      <c r="I56" s="11">
        <v>0.84267000000000003</v>
      </c>
      <c r="J56" s="8" t="s">
        <v>37</v>
      </c>
      <c r="K56" t="s">
        <v>11</v>
      </c>
      <c r="L56" s="1">
        <v>-4.1120304100000001E-3</v>
      </c>
      <c r="M56">
        <v>4228890.0994290002</v>
      </c>
      <c r="N56">
        <v>3.15140001475811E-2</v>
      </c>
      <c r="O56">
        <v>0.80176999999999998</v>
      </c>
      <c r="P56" s="14">
        <f t="shared" si="9"/>
        <v>3.2498394000000002E-3</v>
      </c>
      <c r="Q56" s="14">
        <f t="shared" si="10"/>
        <v>4.1120304100000001E-3</v>
      </c>
      <c r="R56" s="14">
        <f t="shared" si="11"/>
        <v>-8.6219100999999996E-4</v>
      </c>
    </row>
    <row r="57" spans="1:24" x14ac:dyDescent="0.25">
      <c r="A57" s="2">
        <v>4</v>
      </c>
      <c r="B57" s="2">
        <v>18</v>
      </c>
      <c r="C57" s="2" t="s">
        <v>14</v>
      </c>
    </row>
    <row r="58" spans="1:24" x14ac:dyDescent="0.25">
      <c r="A58" s="2">
        <v>5</v>
      </c>
      <c r="B58" s="2">
        <v>19</v>
      </c>
      <c r="C58" s="2" t="s">
        <v>14</v>
      </c>
    </row>
    <row r="59" spans="1:24" x14ac:dyDescent="0.25">
      <c r="A59" s="2">
        <v>4</v>
      </c>
      <c r="B59" s="2">
        <v>1</v>
      </c>
      <c r="C59" s="2" t="s">
        <v>15</v>
      </c>
      <c r="E59" s="8" t="s">
        <v>30</v>
      </c>
      <c r="F59" s="8" t="s">
        <v>15</v>
      </c>
      <c r="K59" t="s">
        <v>39</v>
      </c>
      <c r="L59" t="s">
        <v>15</v>
      </c>
      <c r="T59" t="str">
        <f>L59</f>
        <v>SixHawthorneNovels</v>
      </c>
      <c r="U59" s="5">
        <f>F63</f>
        <v>8365.8000560002401</v>
      </c>
      <c r="V59">
        <f>L63</f>
        <v>7952.9271660000004</v>
      </c>
      <c r="W59" s="5">
        <f>U59-V59</f>
        <v>412.87289000023975</v>
      </c>
      <c r="X59" t="s">
        <v>63</v>
      </c>
    </row>
    <row r="60" spans="1:24" x14ac:dyDescent="0.25">
      <c r="A60" s="2">
        <v>4</v>
      </c>
      <c r="B60" s="2">
        <v>2</v>
      </c>
      <c r="C60" s="2" t="s">
        <v>15</v>
      </c>
    </row>
    <row r="61" spans="1:24" x14ac:dyDescent="0.25">
      <c r="A61" s="2">
        <v>4</v>
      </c>
      <c r="B61" s="2">
        <v>3</v>
      </c>
      <c r="C61" s="2" t="s">
        <v>15</v>
      </c>
      <c r="E61" s="8" t="s">
        <v>31</v>
      </c>
      <c r="F61" s="9">
        <v>-3657401.6465329998</v>
      </c>
      <c r="K61" t="s">
        <v>40</v>
      </c>
      <c r="L61">
        <v>3614963.5765539999</v>
      </c>
    </row>
    <row r="62" spans="1:24" x14ac:dyDescent="0.25">
      <c r="A62" s="2">
        <v>4</v>
      </c>
      <c r="B62" s="2">
        <v>4</v>
      </c>
      <c r="C62" s="2" t="s">
        <v>15</v>
      </c>
      <c r="E62" s="8" t="s">
        <v>32</v>
      </c>
      <c r="F62" s="9">
        <v>-3665767.4465890001</v>
      </c>
      <c r="K62" t="s">
        <v>41</v>
      </c>
      <c r="L62">
        <v>3622916.5037199999</v>
      </c>
    </row>
    <row r="63" spans="1:24" x14ac:dyDescent="0.25">
      <c r="A63" s="2">
        <v>4</v>
      </c>
      <c r="B63" s="2">
        <v>5</v>
      </c>
      <c r="C63" s="2" t="s">
        <v>15</v>
      </c>
      <c r="E63" s="8" t="s">
        <v>33</v>
      </c>
      <c r="F63" s="10">
        <v>8365.8000560002401</v>
      </c>
      <c r="G63" s="8" t="s">
        <v>36</v>
      </c>
      <c r="H63" s="11">
        <v>0</v>
      </c>
      <c r="K63" t="s">
        <v>42</v>
      </c>
      <c r="L63">
        <v>7952.9271660000004</v>
      </c>
      <c r="M63" t="s">
        <v>43</v>
      </c>
      <c r="N63">
        <v>0</v>
      </c>
    </row>
    <row r="64" spans="1:24" x14ac:dyDescent="0.25">
      <c r="A64" s="2">
        <v>4</v>
      </c>
      <c r="B64" s="2">
        <v>6</v>
      </c>
      <c r="C64" s="2" t="s">
        <v>15</v>
      </c>
    </row>
    <row r="65" spans="1:24" x14ac:dyDescent="0.25">
      <c r="A65" s="2">
        <v>4</v>
      </c>
      <c r="B65" s="2">
        <v>7</v>
      </c>
      <c r="C65" s="2" t="s">
        <v>15</v>
      </c>
      <c r="P65" s="13" t="s">
        <v>47</v>
      </c>
      <c r="Q65" s="13" t="s">
        <v>48</v>
      </c>
      <c r="R65" s="13" t="s">
        <v>2</v>
      </c>
    </row>
    <row r="66" spans="1:24" x14ac:dyDescent="0.25">
      <c r="A66" s="2">
        <v>4</v>
      </c>
      <c r="B66" s="2">
        <v>8</v>
      </c>
      <c r="C66" s="2" t="s">
        <v>15</v>
      </c>
      <c r="E66" s="8" t="s">
        <v>34</v>
      </c>
      <c r="F66" s="8" t="s">
        <v>1</v>
      </c>
      <c r="G66" s="8" t="s">
        <v>35</v>
      </c>
      <c r="H66" s="8" t="s">
        <v>2</v>
      </c>
      <c r="I66" s="8" t="s">
        <v>36</v>
      </c>
      <c r="J66" s="8" t="s">
        <v>29</v>
      </c>
      <c r="K66" t="s">
        <v>44</v>
      </c>
      <c r="L66" t="s">
        <v>1</v>
      </c>
      <c r="M66" t="s">
        <v>45</v>
      </c>
      <c r="N66" t="s">
        <v>2</v>
      </c>
      <c r="O66" t="s">
        <v>46</v>
      </c>
      <c r="P66" s="15">
        <f>AVERAGE(P67:P75)</f>
        <v>0.29101241193277777</v>
      </c>
      <c r="Q66" s="15">
        <f>AVERAGE(Q67:Q75)</f>
        <v>0.28738397774888891</v>
      </c>
      <c r="R66" s="15">
        <f>AVERAGE(R67:R75)</f>
        <v>3.6284341838888892E-3</v>
      </c>
      <c r="S66" s="4">
        <f>R66</f>
        <v>3.6284341838888892E-3</v>
      </c>
    </row>
    <row r="67" spans="1:24" x14ac:dyDescent="0.25">
      <c r="A67" s="2">
        <v>4</v>
      </c>
      <c r="B67" s="2">
        <v>9</v>
      </c>
      <c r="C67" s="2" t="s">
        <v>15</v>
      </c>
      <c r="D67" s="2">
        <v>3</v>
      </c>
      <c r="E67" s="8" t="s">
        <v>3</v>
      </c>
      <c r="F67" s="12">
        <v>0.38281222500000001</v>
      </c>
      <c r="G67" s="9">
        <v>-3658433.1429869998</v>
      </c>
      <c r="H67" s="10">
        <v>1031.4964540000001</v>
      </c>
      <c r="I67" s="11">
        <v>0</v>
      </c>
      <c r="J67" s="8" t="s">
        <v>37</v>
      </c>
      <c r="K67" t="s">
        <v>3</v>
      </c>
      <c r="L67" s="1">
        <v>-0.353315675</v>
      </c>
      <c r="M67">
        <v>3615802.0461289999</v>
      </c>
      <c r="N67">
        <v>838.46957499999496</v>
      </c>
      <c r="O67">
        <v>0</v>
      </c>
      <c r="P67" s="14">
        <f t="shared" ref="P67:P75" si="12">F67</f>
        <v>0.38281222500000001</v>
      </c>
      <c r="Q67" s="14">
        <f t="shared" ref="Q67:Q75" si="13">-1*L67</f>
        <v>0.353315675</v>
      </c>
      <c r="R67" s="14">
        <f>P67-Q67</f>
        <v>2.949655000000001E-2</v>
      </c>
    </row>
    <row r="68" spans="1:24" x14ac:dyDescent="0.25">
      <c r="A68" s="2">
        <v>4</v>
      </c>
      <c r="B68" s="2">
        <v>10</v>
      </c>
      <c r="C68" s="2" t="s">
        <v>15</v>
      </c>
      <c r="D68" s="2">
        <v>4</v>
      </c>
      <c r="E68" s="8" t="s">
        <v>4</v>
      </c>
      <c r="F68" s="12">
        <v>0.100536511</v>
      </c>
      <c r="G68" s="9">
        <v>-3657431.0620789998</v>
      </c>
      <c r="H68" s="10">
        <v>29.4155460000038</v>
      </c>
      <c r="I68" s="11">
        <v>0</v>
      </c>
      <c r="J68" s="8" t="s">
        <v>37</v>
      </c>
      <c r="K68" t="s">
        <v>4</v>
      </c>
      <c r="L68" s="1">
        <v>-0.117344079</v>
      </c>
      <c r="M68">
        <v>3615003.0560090002</v>
      </c>
      <c r="N68">
        <v>39.4794550002552</v>
      </c>
      <c r="O68">
        <v>0</v>
      </c>
      <c r="P68" s="14">
        <f t="shared" si="12"/>
        <v>0.100536511</v>
      </c>
      <c r="Q68" s="14">
        <f t="shared" si="13"/>
        <v>0.117344079</v>
      </c>
      <c r="R68" s="14">
        <f t="shared" ref="R68:R75" si="14">P68-Q68</f>
        <v>-1.6807568000000009E-2</v>
      </c>
    </row>
    <row r="69" spans="1:24" x14ac:dyDescent="0.25">
      <c r="A69" s="2">
        <v>4</v>
      </c>
      <c r="B69" s="2">
        <v>11</v>
      </c>
      <c r="C69" s="2" t="s">
        <v>15</v>
      </c>
      <c r="D69" s="2">
        <v>6</v>
      </c>
      <c r="E69" s="8" t="s">
        <v>5</v>
      </c>
      <c r="F69" s="12">
        <v>-2.3058150500000001E-4</v>
      </c>
      <c r="G69" s="9">
        <v>-3657401.6482930002</v>
      </c>
      <c r="H69" s="10">
        <v>1.76000036299228E-3</v>
      </c>
      <c r="I69" s="11">
        <v>0.95269000000000004</v>
      </c>
      <c r="J69" s="8" t="s">
        <v>38</v>
      </c>
      <c r="K69" t="s">
        <v>5</v>
      </c>
      <c r="L69" s="1">
        <v>-9.9272900399999999E-3</v>
      </c>
      <c r="M69">
        <v>3614966.9124670001</v>
      </c>
      <c r="N69">
        <v>3.33591300016269</v>
      </c>
      <c r="O69">
        <v>9.7900000000000001E-3</v>
      </c>
      <c r="P69" s="14">
        <f t="shared" si="12"/>
        <v>-2.3058150500000001E-4</v>
      </c>
      <c r="Q69" s="14">
        <f t="shared" si="13"/>
        <v>9.9272900399999999E-3</v>
      </c>
      <c r="R69" s="14">
        <f t="shared" si="14"/>
        <v>-1.0157871545000001E-2</v>
      </c>
    </row>
    <row r="70" spans="1:24" x14ac:dyDescent="0.25">
      <c r="A70" s="2">
        <v>4</v>
      </c>
      <c r="B70" s="2">
        <v>12</v>
      </c>
      <c r="C70" s="2" t="s">
        <v>15</v>
      </c>
      <c r="D70" s="2">
        <v>1</v>
      </c>
      <c r="E70" s="8" t="s">
        <v>6</v>
      </c>
      <c r="F70" s="12">
        <v>0.58446460099999997</v>
      </c>
      <c r="G70" s="9">
        <v>-3660531.309008</v>
      </c>
      <c r="H70" s="10">
        <v>3129.6624750001301</v>
      </c>
      <c r="I70" s="11">
        <v>0</v>
      </c>
      <c r="J70" s="8" t="s">
        <v>37</v>
      </c>
      <c r="K70" t="s">
        <v>6</v>
      </c>
      <c r="L70" s="1">
        <v>-0.58446460099999997</v>
      </c>
      <c r="M70">
        <v>3618093.239029</v>
      </c>
      <c r="N70">
        <v>3129.6624750001301</v>
      </c>
      <c r="O70">
        <v>0</v>
      </c>
      <c r="P70" s="14">
        <f t="shared" si="12"/>
        <v>0.58446460099999997</v>
      </c>
      <c r="Q70" s="14">
        <f t="shared" si="13"/>
        <v>0.58446460099999997</v>
      </c>
      <c r="R70" s="14">
        <f t="shared" si="14"/>
        <v>0</v>
      </c>
    </row>
    <row r="71" spans="1:24" x14ac:dyDescent="0.25">
      <c r="A71" s="2">
        <v>4</v>
      </c>
      <c r="B71" s="2">
        <v>13</v>
      </c>
      <c r="C71" s="2" t="s">
        <v>15</v>
      </c>
      <c r="D71" s="2">
        <v>5</v>
      </c>
      <c r="E71" s="11" t="s">
        <v>7</v>
      </c>
      <c r="F71" s="12">
        <v>5.5024968899999999E-2</v>
      </c>
      <c r="G71" s="9">
        <v>-3657412.1901500002</v>
      </c>
      <c r="H71" s="10">
        <v>10.5436170003376</v>
      </c>
      <c r="I71" s="11">
        <v>0</v>
      </c>
      <c r="J71" s="8" t="s">
        <v>37</v>
      </c>
      <c r="K71" t="s">
        <v>7</v>
      </c>
      <c r="L71" s="1">
        <v>-6.1568275700000001E-2</v>
      </c>
      <c r="M71">
        <v>3614976.2992619998</v>
      </c>
      <c r="N71">
        <v>12.722707999870099</v>
      </c>
      <c r="O71">
        <v>0</v>
      </c>
      <c r="P71" s="14">
        <f t="shared" si="12"/>
        <v>5.5024968899999999E-2</v>
      </c>
      <c r="Q71" s="14">
        <f t="shared" si="13"/>
        <v>6.1568275700000001E-2</v>
      </c>
      <c r="R71" s="14">
        <f t="shared" si="14"/>
        <v>-6.5433068000000025E-3</v>
      </c>
    </row>
    <row r="72" spans="1:24" x14ac:dyDescent="0.25">
      <c r="A72" s="2">
        <v>4</v>
      </c>
      <c r="B72" s="2">
        <v>14</v>
      </c>
      <c r="C72" s="2" t="s">
        <v>15</v>
      </c>
      <c r="D72" s="2">
        <v>7</v>
      </c>
      <c r="E72" s="11" t="s">
        <v>8</v>
      </c>
      <c r="F72" s="12">
        <v>0.32808555700000003</v>
      </c>
      <c r="G72" s="9">
        <v>-3658182.4147580001</v>
      </c>
      <c r="H72" s="10">
        <v>780.768225000239</v>
      </c>
      <c r="I72" s="11">
        <v>0</v>
      </c>
      <c r="J72" s="8" t="s">
        <v>37</v>
      </c>
      <c r="K72" t="s">
        <v>8</v>
      </c>
      <c r="L72" s="1">
        <v>-0.28767642700000001</v>
      </c>
      <c r="M72">
        <v>3615598.6646739999</v>
      </c>
      <c r="N72">
        <v>635.08811999997101</v>
      </c>
      <c r="O72">
        <v>0</v>
      </c>
      <c r="P72" s="14">
        <f t="shared" si="12"/>
        <v>0.32808555700000003</v>
      </c>
      <c r="Q72" s="14">
        <f t="shared" si="13"/>
        <v>0.28767642700000001</v>
      </c>
      <c r="R72" s="14">
        <f t="shared" si="14"/>
        <v>4.0409130000000015E-2</v>
      </c>
    </row>
    <row r="73" spans="1:24" x14ac:dyDescent="0.25">
      <c r="A73" s="2">
        <v>4</v>
      </c>
      <c r="B73" s="2">
        <v>15</v>
      </c>
      <c r="C73" s="2" t="s">
        <v>15</v>
      </c>
      <c r="D73" s="2">
        <v>2</v>
      </c>
      <c r="E73" s="11" t="s">
        <v>9</v>
      </c>
      <c r="F73" s="12">
        <v>0.88999990600000001</v>
      </c>
      <c r="G73" s="9">
        <v>-3658203.6537330002</v>
      </c>
      <c r="H73" s="10">
        <v>802.00720000034198</v>
      </c>
      <c r="I73" s="11">
        <v>0</v>
      </c>
      <c r="J73" s="8" t="s">
        <v>37</v>
      </c>
      <c r="K73" t="s">
        <v>9</v>
      </c>
      <c r="L73" s="1">
        <v>-0.88999970500000003</v>
      </c>
      <c r="M73">
        <v>3615765.5837539998</v>
      </c>
      <c r="N73">
        <v>802.00719999987598</v>
      </c>
      <c r="O73">
        <v>0</v>
      </c>
      <c r="P73" s="14">
        <f t="shared" si="12"/>
        <v>0.88999990600000001</v>
      </c>
      <c r="Q73" s="14">
        <f t="shared" si="13"/>
        <v>0.88999970500000003</v>
      </c>
      <c r="R73" s="14">
        <f t="shared" si="14"/>
        <v>2.009999999774692E-7</v>
      </c>
    </row>
    <row r="74" spans="1:24" x14ac:dyDescent="0.25">
      <c r="A74" s="2">
        <v>4</v>
      </c>
      <c r="B74" s="2">
        <v>16</v>
      </c>
      <c r="C74" s="2" t="s">
        <v>15</v>
      </c>
      <c r="D74" s="2">
        <v>8</v>
      </c>
      <c r="E74" s="11" t="s">
        <v>10</v>
      </c>
      <c r="F74" s="12">
        <v>0.158893114</v>
      </c>
      <c r="G74" s="9">
        <v>-3657435.7672100002</v>
      </c>
      <c r="H74" s="10">
        <v>34.120677000377299</v>
      </c>
      <c r="I74" s="11">
        <v>0</v>
      </c>
      <c r="J74" s="8" t="s">
        <v>37</v>
      </c>
      <c r="K74" t="s">
        <v>10</v>
      </c>
      <c r="L74" s="1">
        <v>-0.16153946999999999</v>
      </c>
      <c r="M74">
        <v>3614998.8493380002</v>
      </c>
      <c r="N74">
        <v>35.272784000262597</v>
      </c>
      <c r="O74">
        <v>0</v>
      </c>
      <c r="P74" s="14">
        <f t="shared" si="12"/>
        <v>0.158893114</v>
      </c>
      <c r="Q74" s="14">
        <f t="shared" si="13"/>
        <v>0.16153946999999999</v>
      </c>
      <c r="R74" s="14">
        <f t="shared" si="14"/>
        <v>-2.6463559999999886E-3</v>
      </c>
    </row>
    <row r="75" spans="1:24" x14ac:dyDescent="0.25">
      <c r="A75" s="2">
        <v>4</v>
      </c>
      <c r="B75" s="2">
        <v>17</v>
      </c>
      <c r="C75" s="2" t="s">
        <v>15</v>
      </c>
      <c r="D75" s="2">
        <v>9</v>
      </c>
      <c r="E75" s="11" t="s">
        <v>11</v>
      </c>
      <c r="F75" s="12">
        <v>0.119525406</v>
      </c>
      <c r="G75" s="9">
        <v>-3657427.1079529999</v>
      </c>
      <c r="H75" s="10">
        <v>25.4614200000651</v>
      </c>
      <c r="I75" s="11">
        <v>0</v>
      </c>
      <c r="J75" s="8" t="s">
        <v>37</v>
      </c>
      <c r="K75" t="s">
        <v>11</v>
      </c>
      <c r="L75" s="1">
        <v>-0.120620277</v>
      </c>
      <c r="M75">
        <v>3614989.4767080001</v>
      </c>
      <c r="N75">
        <v>25.900154000148099</v>
      </c>
      <c r="O75">
        <v>0</v>
      </c>
      <c r="P75" s="14">
        <f t="shared" si="12"/>
        <v>0.119525406</v>
      </c>
      <c r="Q75" s="14">
        <f t="shared" si="13"/>
        <v>0.120620277</v>
      </c>
      <c r="R75" s="14">
        <f t="shared" si="14"/>
        <v>-1.0948709999999973E-3</v>
      </c>
    </row>
    <row r="76" spans="1:24" x14ac:dyDescent="0.25">
      <c r="A76" s="2">
        <v>5</v>
      </c>
      <c r="B76" s="2">
        <v>18</v>
      </c>
      <c r="C76" s="2" t="s">
        <v>15</v>
      </c>
    </row>
    <row r="77" spans="1:24" x14ac:dyDescent="0.25">
      <c r="A77" s="2">
        <v>6</v>
      </c>
      <c r="B77" s="2">
        <v>19</v>
      </c>
      <c r="C77" s="2" t="s">
        <v>15</v>
      </c>
    </row>
    <row r="78" spans="1:24" x14ac:dyDescent="0.25">
      <c r="A78" s="2">
        <v>5</v>
      </c>
      <c r="B78" s="2">
        <v>1</v>
      </c>
      <c r="C78" s="2" t="s">
        <v>16</v>
      </c>
      <c r="E78" s="8" t="s">
        <v>30</v>
      </c>
      <c r="F78" s="8" t="s">
        <v>16</v>
      </c>
      <c r="K78" t="s">
        <v>39</v>
      </c>
      <c r="L78" t="s">
        <v>16</v>
      </c>
      <c r="T78" t="str">
        <f>L78</f>
        <v>NineLondonNovels</v>
      </c>
      <c r="U78" s="5">
        <f>F82</f>
        <v>11999.784642999901</v>
      </c>
      <c r="V78">
        <f>L82</f>
        <v>11471.134641000001</v>
      </c>
      <c r="W78" s="5">
        <f>U78-V78</f>
        <v>528.65000199990027</v>
      </c>
      <c r="X78" t="s">
        <v>63</v>
      </c>
    </row>
    <row r="79" spans="1:24" x14ac:dyDescent="0.25">
      <c r="A79" s="2">
        <v>5</v>
      </c>
      <c r="B79" s="2">
        <v>2</v>
      </c>
      <c r="C79" s="2" t="s">
        <v>16</v>
      </c>
    </row>
    <row r="80" spans="1:24" x14ac:dyDescent="0.25">
      <c r="A80" s="2">
        <v>5</v>
      </c>
      <c r="B80" s="2">
        <v>3</v>
      </c>
      <c r="C80" s="2" t="s">
        <v>16</v>
      </c>
      <c r="E80" s="8" t="s">
        <v>31</v>
      </c>
      <c r="F80" s="9">
        <v>-4564492.5296879997</v>
      </c>
      <c r="K80" t="s">
        <v>40</v>
      </c>
      <c r="L80">
        <v>4514407.9565639999</v>
      </c>
    </row>
    <row r="81" spans="1:19" x14ac:dyDescent="0.25">
      <c r="A81" s="2">
        <v>5</v>
      </c>
      <c r="B81" s="2">
        <v>4</v>
      </c>
      <c r="C81" s="2" t="s">
        <v>16</v>
      </c>
      <c r="E81" s="8" t="s">
        <v>32</v>
      </c>
      <c r="F81" s="9">
        <v>-4576492.3143309997</v>
      </c>
      <c r="K81" t="s">
        <v>41</v>
      </c>
      <c r="L81">
        <v>4525879.0912049999</v>
      </c>
    </row>
    <row r="82" spans="1:19" x14ac:dyDescent="0.25">
      <c r="A82" s="2">
        <v>5</v>
      </c>
      <c r="B82" s="2">
        <v>5</v>
      </c>
      <c r="C82" s="2" t="s">
        <v>16</v>
      </c>
      <c r="E82" s="8" t="s">
        <v>33</v>
      </c>
      <c r="F82" s="10">
        <v>11999.784642999901</v>
      </c>
      <c r="G82" s="8" t="s">
        <v>36</v>
      </c>
      <c r="H82" s="11">
        <v>0</v>
      </c>
      <c r="K82" t="s">
        <v>42</v>
      </c>
      <c r="L82">
        <v>11471.134641000001</v>
      </c>
      <c r="M82" t="s">
        <v>43</v>
      </c>
      <c r="N82">
        <v>0</v>
      </c>
    </row>
    <row r="83" spans="1:19" x14ac:dyDescent="0.25">
      <c r="A83" s="2">
        <v>5</v>
      </c>
      <c r="B83" s="2">
        <v>6</v>
      </c>
      <c r="C83" s="2" t="s">
        <v>16</v>
      </c>
    </row>
    <row r="84" spans="1:19" x14ac:dyDescent="0.25">
      <c r="A84" s="2">
        <v>5</v>
      </c>
      <c r="B84" s="2">
        <v>7</v>
      </c>
      <c r="C84" s="2" t="s">
        <v>16</v>
      </c>
      <c r="P84" s="13" t="s">
        <v>47</v>
      </c>
      <c r="Q84" s="13" t="s">
        <v>48</v>
      </c>
      <c r="R84" s="13" t="s">
        <v>2</v>
      </c>
    </row>
    <row r="85" spans="1:19" x14ac:dyDescent="0.25">
      <c r="A85" s="2">
        <v>5</v>
      </c>
      <c r="B85" s="2">
        <v>8</v>
      </c>
      <c r="C85" s="2" t="s">
        <v>16</v>
      </c>
      <c r="E85" s="8" t="s">
        <v>34</v>
      </c>
      <c r="F85" s="8" t="s">
        <v>1</v>
      </c>
      <c r="G85" s="8" t="s">
        <v>35</v>
      </c>
      <c r="H85" s="8" t="s">
        <v>2</v>
      </c>
      <c r="I85" s="8" t="s">
        <v>36</v>
      </c>
      <c r="J85" s="8" t="s">
        <v>29</v>
      </c>
      <c r="K85" t="s">
        <v>44</v>
      </c>
      <c r="L85" t="s">
        <v>1</v>
      </c>
      <c r="M85" t="s">
        <v>45</v>
      </c>
      <c r="N85" t="s">
        <v>2</v>
      </c>
      <c r="O85" t="s">
        <v>46</v>
      </c>
      <c r="P85" s="15">
        <f>AVERAGE(P86:P94)</f>
        <v>0.30512254733333333</v>
      </c>
      <c r="Q85" s="15">
        <f>AVERAGE(Q86:Q94)</f>
        <v>0.30055096172222218</v>
      </c>
      <c r="R85" s="15">
        <f>AVERAGE(R86:R94)</f>
        <v>4.5715856111111144E-3</v>
      </c>
      <c r="S85" s="4">
        <f>R85</f>
        <v>4.5715856111111144E-3</v>
      </c>
    </row>
    <row r="86" spans="1:19" x14ac:dyDescent="0.25">
      <c r="A86" s="2">
        <v>5</v>
      </c>
      <c r="B86" s="2">
        <v>9</v>
      </c>
      <c r="C86" s="2" t="s">
        <v>16</v>
      </c>
      <c r="D86" s="2">
        <v>3</v>
      </c>
      <c r="E86" s="8" t="s">
        <v>3</v>
      </c>
      <c r="F86" s="12">
        <v>0.38013611400000002</v>
      </c>
      <c r="G86" s="9">
        <v>-4565722.7991970005</v>
      </c>
      <c r="H86" s="10">
        <v>1230.2695090007001</v>
      </c>
      <c r="I86" s="11">
        <v>0</v>
      </c>
      <c r="J86" s="8" t="s">
        <v>37</v>
      </c>
      <c r="K86" t="s">
        <v>3</v>
      </c>
      <c r="L86" s="1">
        <v>-0.34654563399999999</v>
      </c>
      <c r="M86">
        <v>4515384.1334170001</v>
      </c>
      <c r="N86">
        <v>976.17685300018604</v>
      </c>
      <c r="O86">
        <v>0</v>
      </c>
      <c r="P86" s="14">
        <f t="shared" ref="P86:P94" si="15">F86</f>
        <v>0.38013611400000002</v>
      </c>
      <c r="Q86" s="14">
        <f t="shared" ref="Q86:Q94" si="16">-1*L86</f>
        <v>0.34654563399999999</v>
      </c>
      <c r="R86" s="14">
        <f>P86-Q86</f>
        <v>3.3590480000000034E-2</v>
      </c>
    </row>
    <row r="87" spans="1:19" x14ac:dyDescent="0.25">
      <c r="A87" s="2">
        <v>5</v>
      </c>
      <c r="B87" s="2">
        <v>10</v>
      </c>
      <c r="C87" s="2" t="s">
        <v>16</v>
      </c>
      <c r="D87" s="2">
        <v>4</v>
      </c>
      <c r="E87" s="8" t="s">
        <v>4</v>
      </c>
      <c r="F87" s="12">
        <v>6.72102376E-2</v>
      </c>
      <c r="G87" s="9">
        <v>-4564509.0380260004</v>
      </c>
      <c r="H87" s="10">
        <v>16.508338000625301</v>
      </c>
      <c r="I87" s="11">
        <v>0</v>
      </c>
      <c r="J87" s="8" t="s">
        <v>37</v>
      </c>
      <c r="K87" t="s">
        <v>4</v>
      </c>
      <c r="L87" s="1">
        <v>-8.4514172799999995E-2</v>
      </c>
      <c r="M87">
        <v>4514433.6910779998</v>
      </c>
      <c r="N87">
        <v>25.734513999894201</v>
      </c>
      <c r="O87">
        <v>0</v>
      </c>
      <c r="P87" s="14">
        <f t="shared" si="15"/>
        <v>6.72102376E-2</v>
      </c>
      <c r="Q87" s="14">
        <f t="shared" si="16"/>
        <v>8.4514172799999995E-2</v>
      </c>
      <c r="R87" s="14">
        <f t="shared" ref="R87:R94" si="17">P87-Q87</f>
        <v>-1.7303935199999995E-2</v>
      </c>
    </row>
    <row r="88" spans="1:19" x14ac:dyDescent="0.25">
      <c r="A88" s="2">
        <v>5</v>
      </c>
      <c r="B88" s="2">
        <v>11</v>
      </c>
      <c r="C88" s="2" t="s">
        <v>16</v>
      </c>
      <c r="D88" s="2">
        <v>6</v>
      </c>
      <c r="E88" s="8" t="s">
        <v>5</v>
      </c>
      <c r="F88" s="12">
        <v>4.5378237500000002E-2</v>
      </c>
      <c r="G88" s="9">
        <v>-4564588.0041669998</v>
      </c>
      <c r="H88" s="10">
        <v>95.474479000084102</v>
      </c>
      <c r="I88" s="11">
        <v>0</v>
      </c>
      <c r="J88" s="8" t="s">
        <v>37</v>
      </c>
      <c r="K88" t="s">
        <v>5</v>
      </c>
      <c r="L88" s="1">
        <v>-5.3887266699999999E-2</v>
      </c>
      <c r="M88">
        <v>4514545.0917570004</v>
      </c>
      <c r="N88">
        <v>137.13519300054699</v>
      </c>
      <c r="O88">
        <v>0</v>
      </c>
      <c r="P88" s="14">
        <f t="shared" si="15"/>
        <v>4.5378237500000002E-2</v>
      </c>
      <c r="Q88" s="14">
        <f t="shared" si="16"/>
        <v>5.3887266699999999E-2</v>
      </c>
      <c r="R88" s="14">
        <f t="shared" si="17"/>
        <v>-8.509029199999997E-3</v>
      </c>
    </row>
    <row r="89" spans="1:19" x14ac:dyDescent="0.25">
      <c r="A89" s="2">
        <v>5</v>
      </c>
      <c r="B89" s="2">
        <v>12</v>
      </c>
      <c r="C89" s="2" t="s">
        <v>16</v>
      </c>
      <c r="D89" s="2">
        <v>1</v>
      </c>
      <c r="E89" s="8" t="s">
        <v>6</v>
      </c>
      <c r="F89" s="12">
        <v>0.59250485200000003</v>
      </c>
      <c r="G89" s="9">
        <v>-4569056.3198159998</v>
      </c>
      <c r="H89" s="10">
        <v>4563.7901280000797</v>
      </c>
      <c r="I89" s="11">
        <v>0</v>
      </c>
      <c r="J89" s="8" t="s">
        <v>37</v>
      </c>
      <c r="K89" t="s">
        <v>6</v>
      </c>
      <c r="L89" s="1">
        <v>-0.59250486400000002</v>
      </c>
      <c r="M89">
        <v>4518971.746692</v>
      </c>
      <c r="N89">
        <v>4563.7901280000797</v>
      </c>
      <c r="O89">
        <v>0</v>
      </c>
      <c r="P89" s="14">
        <f t="shared" si="15"/>
        <v>0.59250485200000003</v>
      </c>
      <c r="Q89" s="14">
        <f t="shared" si="16"/>
        <v>0.59250486400000002</v>
      </c>
      <c r="R89" s="14">
        <f t="shared" si="17"/>
        <v>-1.199999999368373E-8</v>
      </c>
    </row>
    <row r="90" spans="1:19" x14ac:dyDescent="0.25">
      <c r="A90" s="2">
        <v>5</v>
      </c>
      <c r="B90" s="2">
        <v>13</v>
      </c>
      <c r="C90" s="2" t="s">
        <v>16</v>
      </c>
      <c r="D90" s="2">
        <v>5</v>
      </c>
      <c r="E90" s="11" t="s">
        <v>7</v>
      </c>
      <c r="F90" s="12">
        <v>0.13219150499999999</v>
      </c>
      <c r="G90" s="9">
        <v>-4564569.8622230003</v>
      </c>
      <c r="H90" s="10">
        <v>77.332535000517893</v>
      </c>
      <c r="I90" s="11">
        <v>0</v>
      </c>
      <c r="J90" s="8" t="s">
        <v>37</v>
      </c>
      <c r="K90" t="s">
        <v>7</v>
      </c>
      <c r="L90" s="1">
        <v>-0.13261889900000001</v>
      </c>
      <c r="M90">
        <v>4514483.5542209996</v>
      </c>
      <c r="N90">
        <v>75.597656999714602</v>
      </c>
      <c r="O90">
        <v>0</v>
      </c>
      <c r="P90" s="14">
        <f t="shared" si="15"/>
        <v>0.13219150499999999</v>
      </c>
      <c r="Q90" s="14">
        <f t="shared" si="16"/>
        <v>0.13261889900000001</v>
      </c>
      <c r="R90" s="14">
        <f t="shared" si="17"/>
        <v>-4.2739400000002536E-4</v>
      </c>
    </row>
    <row r="91" spans="1:19" x14ac:dyDescent="0.25">
      <c r="A91" s="2">
        <v>5</v>
      </c>
      <c r="B91" s="2">
        <v>14</v>
      </c>
      <c r="C91" s="2" t="s">
        <v>16</v>
      </c>
      <c r="D91" s="2">
        <v>7</v>
      </c>
      <c r="E91" s="11" t="s">
        <v>8</v>
      </c>
      <c r="F91" s="12">
        <v>0.471496427</v>
      </c>
      <c r="G91" s="9">
        <v>-4566428.1327679995</v>
      </c>
      <c r="H91" s="10">
        <v>1935.60307999979</v>
      </c>
      <c r="I91" s="11">
        <v>0</v>
      </c>
      <c r="J91" s="8" t="s">
        <v>37</v>
      </c>
      <c r="K91" t="s">
        <v>8</v>
      </c>
      <c r="L91" s="1">
        <v>-0.43474482599999997</v>
      </c>
      <c r="M91">
        <v>4516142.0580249997</v>
      </c>
      <c r="N91">
        <v>1734.1014609998001</v>
      </c>
      <c r="O91">
        <v>0</v>
      </c>
      <c r="P91" s="14">
        <f t="shared" si="15"/>
        <v>0.471496427</v>
      </c>
      <c r="Q91" s="14">
        <f t="shared" si="16"/>
        <v>0.43474482599999997</v>
      </c>
      <c r="R91" s="14">
        <f t="shared" si="17"/>
        <v>3.6751601000000023E-2</v>
      </c>
    </row>
    <row r="92" spans="1:19" x14ac:dyDescent="0.25">
      <c r="A92" s="2">
        <v>5</v>
      </c>
      <c r="B92" s="2">
        <v>15</v>
      </c>
      <c r="C92" s="2" t="s">
        <v>16</v>
      </c>
      <c r="D92" s="2">
        <v>2</v>
      </c>
      <c r="E92" s="11" t="s">
        <v>9</v>
      </c>
      <c r="F92" s="12">
        <v>0.84732284999999996</v>
      </c>
      <c r="G92" s="9">
        <v>-4565249.0032329997</v>
      </c>
      <c r="H92" s="10">
        <v>756.47354499995697</v>
      </c>
      <c r="I92" s="11">
        <v>0</v>
      </c>
      <c r="J92" s="8" t="s">
        <v>37</v>
      </c>
      <c r="K92" t="s">
        <v>9</v>
      </c>
      <c r="L92" s="1">
        <v>-0.84732285299999999</v>
      </c>
      <c r="M92">
        <v>4515164.4301089998</v>
      </c>
      <c r="N92">
        <v>756.47354499995697</v>
      </c>
      <c r="O92">
        <v>0</v>
      </c>
      <c r="P92" s="14">
        <f t="shared" si="15"/>
        <v>0.84732284999999996</v>
      </c>
      <c r="Q92" s="14">
        <f t="shared" si="16"/>
        <v>0.84732285299999999</v>
      </c>
      <c r="R92" s="14">
        <f t="shared" si="17"/>
        <v>-3.0000000261765081E-9</v>
      </c>
    </row>
    <row r="93" spans="1:19" x14ac:dyDescent="0.25">
      <c r="A93" s="2">
        <v>5</v>
      </c>
      <c r="B93" s="2">
        <v>16</v>
      </c>
      <c r="C93" s="2" t="s">
        <v>16</v>
      </c>
      <c r="D93" s="2">
        <v>8</v>
      </c>
      <c r="E93" s="11" t="s">
        <v>10</v>
      </c>
      <c r="F93" s="12">
        <v>9.8261819900000005E-2</v>
      </c>
      <c r="G93" s="9">
        <v>-4564512.2113079997</v>
      </c>
      <c r="H93" s="10">
        <v>19.681619999930199</v>
      </c>
      <c r="I93" s="11">
        <v>0</v>
      </c>
      <c r="J93" s="8" t="s">
        <v>37</v>
      </c>
      <c r="K93" t="s">
        <v>10</v>
      </c>
      <c r="L93" s="1">
        <v>-9.9605111999999996E-2</v>
      </c>
      <c r="M93">
        <v>4514428.1746549997</v>
      </c>
      <c r="N93">
        <v>20.2180909998714</v>
      </c>
      <c r="O93">
        <v>0</v>
      </c>
      <c r="P93" s="14">
        <f t="shared" si="15"/>
        <v>9.8261819900000005E-2</v>
      </c>
      <c r="Q93" s="14">
        <f t="shared" si="16"/>
        <v>9.9605111999999996E-2</v>
      </c>
      <c r="R93" s="14">
        <f t="shared" si="17"/>
        <v>-1.3432920999999903E-3</v>
      </c>
    </row>
    <row r="94" spans="1:19" x14ac:dyDescent="0.25">
      <c r="A94" s="2">
        <v>5</v>
      </c>
      <c r="B94" s="2">
        <v>17</v>
      </c>
      <c r="C94" s="2" t="s">
        <v>16</v>
      </c>
      <c r="D94" s="2">
        <v>9</v>
      </c>
      <c r="E94" s="11" t="s">
        <v>11</v>
      </c>
      <c r="F94" s="12">
        <v>0.111600883</v>
      </c>
      <c r="G94" s="9">
        <v>-4564516.8245599996</v>
      </c>
      <c r="H94" s="10">
        <v>24.294871999882101</v>
      </c>
      <c r="I94" s="11">
        <v>0</v>
      </c>
      <c r="J94" s="8" t="s">
        <v>37</v>
      </c>
      <c r="K94" t="s">
        <v>11</v>
      </c>
      <c r="L94" s="1">
        <v>-0.113215028</v>
      </c>
      <c r="M94">
        <v>4514432.947435</v>
      </c>
      <c r="N94">
        <v>24.990871000103599</v>
      </c>
      <c r="O94">
        <v>0</v>
      </c>
      <c r="P94" s="14">
        <f t="shared" si="15"/>
        <v>0.111600883</v>
      </c>
      <c r="Q94" s="14">
        <f t="shared" si="16"/>
        <v>0.113215028</v>
      </c>
      <c r="R94" s="14">
        <f t="shared" si="17"/>
        <v>-1.6141449999999974E-3</v>
      </c>
    </row>
    <row r="95" spans="1:19" x14ac:dyDescent="0.25">
      <c r="A95" s="2">
        <v>6</v>
      </c>
      <c r="B95" s="2">
        <v>18</v>
      </c>
      <c r="C95" s="2" t="s">
        <v>16</v>
      </c>
    </row>
    <row r="96" spans="1:19" x14ac:dyDescent="0.25">
      <c r="A96" s="2">
        <v>7</v>
      </c>
      <c r="B96" s="2">
        <v>19</v>
      </c>
      <c r="C96" s="2" t="s">
        <v>16</v>
      </c>
    </row>
    <row r="97" spans="1:24" x14ac:dyDescent="0.25">
      <c r="A97" s="2">
        <v>6</v>
      </c>
      <c r="B97" s="2">
        <v>1</v>
      </c>
      <c r="C97" s="2" t="s">
        <v>17</v>
      </c>
      <c r="E97" s="8" t="s">
        <v>30</v>
      </c>
      <c r="F97" s="8" t="s">
        <v>17</v>
      </c>
      <c r="K97" t="s">
        <v>39</v>
      </c>
      <c r="L97" t="s">
        <v>17</v>
      </c>
      <c r="T97" t="str">
        <f>L97</f>
        <v>SixMelvilleBooks</v>
      </c>
      <c r="U97" s="5">
        <f>F101</f>
        <v>8705.2462390000001</v>
      </c>
      <c r="V97">
        <f>L101</f>
        <v>8220.0525460001008</v>
      </c>
      <c r="W97" s="5">
        <f>U97-V97</f>
        <v>485.19369299989921</v>
      </c>
      <c r="X97" t="s">
        <v>63</v>
      </c>
    </row>
    <row r="98" spans="1:24" x14ac:dyDescent="0.25">
      <c r="A98" s="2">
        <v>6</v>
      </c>
      <c r="B98" s="2">
        <v>2</v>
      </c>
      <c r="C98" s="2" t="s">
        <v>17</v>
      </c>
    </row>
    <row r="99" spans="1:24" x14ac:dyDescent="0.25">
      <c r="A99" s="2">
        <v>6</v>
      </c>
      <c r="B99" s="2">
        <v>3</v>
      </c>
      <c r="C99" s="2" t="s">
        <v>17</v>
      </c>
      <c r="E99" s="8" t="s">
        <v>31</v>
      </c>
      <c r="F99" s="9">
        <v>-4775811.0738439998</v>
      </c>
      <c r="K99" t="s">
        <v>40</v>
      </c>
      <c r="L99">
        <v>4717876.6270190002</v>
      </c>
    </row>
    <row r="100" spans="1:24" x14ac:dyDescent="0.25">
      <c r="A100" s="2">
        <v>6</v>
      </c>
      <c r="B100" s="2">
        <v>4</v>
      </c>
      <c r="C100" s="2" t="s">
        <v>17</v>
      </c>
      <c r="E100" s="8" t="s">
        <v>32</v>
      </c>
      <c r="F100" s="9">
        <v>-4784516.3200829998</v>
      </c>
      <c r="K100" t="s">
        <v>41</v>
      </c>
      <c r="L100">
        <v>4726096.6795650003</v>
      </c>
    </row>
    <row r="101" spans="1:24" x14ac:dyDescent="0.25">
      <c r="A101" s="2">
        <v>6</v>
      </c>
      <c r="B101" s="2">
        <v>5</v>
      </c>
      <c r="C101" s="2" t="s">
        <v>17</v>
      </c>
      <c r="E101" s="8" t="s">
        <v>33</v>
      </c>
      <c r="F101" s="10">
        <v>8705.2462390000001</v>
      </c>
      <c r="G101" s="8" t="s">
        <v>36</v>
      </c>
      <c r="H101" s="11">
        <v>0</v>
      </c>
      <c r="K101" t="s">
        <v>42</v>
      </c>
      <c r="L101">
        <v>8220.0525460001008</v>
      </c>
      <c r="M101" t="s">
        <v>43</v>
      </c>
      <c r="N101">
        <v>0</v>
      </c>
    </row>
    <row r="102" spans="1:24" x14ac:dyDescent="0.25">
      <c r="A102" s="2">
        <v>6</v>
      </c>
      <c r="B102" s="2">
        <v>6</v>
      </c>
      <c r="C102" s="2" t="s">
        <v>17</v>
      </c>
    </row>
    <row r="103" spans="1:24" x14ac:dyDescent="0.25">
      <c r="A103" s="2">
        <v>6</v>
      </c>
      <c r="B103" s="2">
        <v>7</v>
      </c>
      <c r="C103" s="2" t="s">
        <v>17</v>
      </c>
      <c r="P103" s="13" t="s">
        <v>47</v>
      </c>
      <c r="Q103" s="13" t="s">
        <v>48</v>
      </c>
      <c r="R103" s="13" t="s">
        <v>2</v>
      </c>
    </row>
    <row r="104" spans="1:24" x14ac:dyDescent="0.25">
      <c r="A104" s="2">
        <v>6</v>
      </c>
      <c r="B104" s="2">
        <v>8</v>
      </c>
      <c r="C104" s="2" t="s">
        <v>17</v>
      </c>
      <c r="E104" s="8" t="s">
        <v>34</v>
      </c>
      <c r="F104" s="8" t="s">
        <v>1</v>
      </c>
      <c r="G104" s="8" t="s">
        <v>35</v>
      </c>
      <c r="H104" s="8" t="s">
        <v>2</v>
      </c>
      <c r="I104" s="8" t="s">
        <v>36</v>
      </c>
      <c r="J104" s="8" t="s">
        <v>29</v>
      </c>
      <c r="K104" t="s">
        <v>44</v>
      </c>
      <c r="L104" t="s">
        <v>1</v>
      </c>
      <c r="M104" t="s">
        <v>45</v>
      </c>
      <c r="N104" t="s">
        <v>2</v>
      </c>
      <c r="O104" t="s">
        <v>46</v>
      </c>
      <c r="P104" s="15">
        <f>AVERAGE(P105:P113)</f>
        <v>0.26572615939999999</v>
      </c>
      <c r="Q104" s="15">
        <f>AVERAGE(Q105:Q113)</f>
        <v>0.26122794020000006</v>
      </c>
      <c r="R104" s="15">
        <f>AVERAGE(R105:R113)</f>
        <v>4.4982191999999995E-3</v>
      </c>
      <c r="S104" s="4">
        <f>R104</f>
        <v>4.4982191999999995E-3</v>
      </c>
    </row>
    <row r="105" spans="1:24" x14ac:dyDescent="0.25">
      <c r="A105" s="2">
        <v>6</v>
      </c>
      <c r="B105" s="2">
        <v>9</v>
      </c>
      <c r="C105" s="2" t="s">
        <v>17</v>
      </c>
      <c r="D105" s="2">
        <v>3</v>
      </c>
      <c r="E105" s="8" t="s">
        <v>3</v>
      </c>
      <c r="F105" s="12">
        <v>0.37427069200000002</v>
      </c>
      <c r="G105" s="9">
        <v>-4777087.4726750003</v>
      </c>
      <c r="H105" s="10">
        <v>1276.39883100055</v>
      </c>
      <c r="I105" s="11">
        <v>0</v>
      </c>
      <c r="J105" s="8" t="s">
        <v>37</v>
      </c>
      <c r="K105" t="s">
        <v>3</v>
      </c>
      <c r="L105" s="1">
        <v>-0.35044128299999999</v>
      </c>
      <c r="M105">
        <v>4718937.2303360002</v>
      </c>
      <c r="N105">
        <v>1060.60331699997</v>
      </c>
      <c r="O105">
        <v>0</v>
      </c>
      <c r="P105" s="14">
        <f t="shared" ref="P105:P113" si="18">F105</f>
        <v>0.37427069200000002</v>
      </c>
      <c r="Q105" s="14">
        <f t="shared" ref="Q105:Q113" si="19">-1*L105</f>
        <v>0.35044128299999999</v>
      </c>
      <c r="R105" s="14">
        <f>P105-Q105</f>
        <v>2.3829409000000024E-2</v>
      </c>
    </row>
    <row r="106" spans="1:24" x14ac:dyDescent="0.25">
      <c r="A106" s="2">
        <v>6</v>
      </c>
      <c r="B106" s="2">
        <v>10</v>
      </c>
      <c r="C106" s="2" t="s">
        <v>17</v>
      </c>
      <c r="D106" s="2">
        <v>4</v>
      </c>
      <c r="E106" s="8" t="s">
        <v>4</v>
      </c>
      <c r="F106" s="12">
        <v>4.5928523899999997E-2</v>
      </c>
      <c r="G106" s="9">
        <v>-4775819.3772919998</v>
      </c>
      <c r="H106" s="10">
        <v>8.3034479999914694</v>
      </c>
      <c r="I106" s="11">
        <v>5.0000000000000002E-5</v>
      </c>
      <c r="J106" s="8" t="s">
        <v>37</v>
      </c>
      <c r="K106" t="s">
        <v>4</v>
      </c>
      <c r="L106" s="1">
        <v>-5.5811033500000003E-2</v>
      </c>
      <c r="M106">
        <v>4717888.6753709996</v>
      </c>
      <c r="N106">
        <v>12.048351999372199</v>
      </c>
      <c r="O106">
        <v>0</v>
      </c>
      <c r="P106" s="14">
        <f t="shared" si="18"/>
        <v>4.5928523899999997E-2</v>
      </c>
      <c r="Q106" s="14">
        <f t="shared" si="19"/>
        <v>5.5811033500000003E-2</v>
      </c>
      <c r="R106" s="14">
        <f t="shared" ref="R106:R113" si="20">P106-Q106</f>
        <v>-9.8825096000000057E-3</v>
      </c>
    </row>
    <row r="107" spans="1:24" x14ac:dyDescent="0.25">
      <c r="A107" s="2">
        <v>6</v>
      </c>
      <c r="B107" s="2">
        <v>11</v>
      </c>
      <c r="C107" s="2" t="s">
        <v>17</v>
      </c>
      <c r="D107" s="2">
        <v>6</v>
      </c>
      <c r="E107" s="8" t="s">
        <v>5</v>
      </c>
      <c r="F107" s="12">
        <v>1.7924879899999999E-2</v>
      </c>
      <c r="G107" s="9">
        <v>-4775824.1201320002</v>
      </c>
      <c r="H107" s="10">
        <v>13.0462880004197</v>
      </c>
      <c r="I107" s="11">
        <v>0</v>
      </c>
      <c r="J107" s="8" t="s">
        <v>37</v>
      </c>
      <c r="K107" t="s">
        <v>5</v>
      </c>
      <c r="L107" s="1">
        <v>-2.15007506E-2</v>
      </c>
      <c r="M107">
        <v>4717895.7946640002</v>
      </c>
      <c r="N107">
        <v>19.167644999921301</v>
      </c>
      <c r="O107">
        <v>0</v>
      </c>
      <c r="P107" s="14">
        <f t="shared" si="18"/>
        <v>1.7924879899999999E-2</v>
      </c>
      <c r="Q107" s="14">
        <f t="shared" si="19"/>
        <v>2.15007506E-2</v>
      </c>
      <c r="R107" s="14">
        <f t="shared" si="20"/>
        <v>-3.5758707000000008E-3</v>
      </c>
    </row>
    <row r="108" spans="1:24" x14ac:dyDescent="0.25">
      <c r="A108" s="2">
        <v>6</v>
      </c>
      <c r="B108" s="2">
        <v>12</v>
      </c>
      <c r="C108" s="2" t="s">
        <v>17</v>
      </c>
      <c r="D108" s="2">
        <v>1</v>
      </c>
      <c r="E108" s="8" t="s">
        <v>6</v>
      </c>
      <c r="F108" s="12">
        <v>0.42402430600000002</v>
      </c>
      <c r="G108" s="9">
        <v>-4778158.1620810004</v>
      </c>
      <c r="H108" s="10">
        <v>2347.0882370006202</v>
      </c>
      <c r="I108" s="11">
        <v>0</v>
      </c>
      <c r="J108" s="8" t="s">
        <v>37</v>
      </c>
      <c r="K108" t="s">
        <v>6</v>
      </c>
      <c r="L108" s="1">
        <v>-0.424024289</v>
      </c>
      <c r="M108">
        <v>4720223.7152570002</v>
      </c>
      <c r="N108">
        <v>2347.0882379999298</v>
      </c>
      <c r="O108">
        <v>0</v>
      </c>
      <c r="P108" s="14">
        <f t="shared" si="18"/>
        <v>0.42402430600000002</v>
      </c>
      <c r="Q108" s="14">
        <f t="shared" si="19"/>
        <v>0.424024289</v>
      </c>
      <c r="R108" s="14">
        <f t="shared" si="20"/>
        <v>1.7000000018807526E-8</v>
      </c>
    </row>
    <row r="109" spans="1:24" x14ac:dyDescent="0.25">
      <c r="A109" s="2">
        <v>6</v>
      </c>
      <c r="B109" s="2">
        <v>13</v>
      </c>
      <c r="C109" s="2" t="s">
        <v>17</v>
      </c>
      <c r="D109" s="2">
        <v>5</v>
      </c>
      <c r="E109" s="11" t="s">
        <v>7</v>
      </c>
      <c r="F109" s="12">
        <v>2.9522200799999999E-2</v>
      </c>
      <c r="G109" s="9">
        <v>-4775815.2518250002</v>
      </c>
      <c r="H109" s="10">
        <v>4.1779810003936202</v>
      </c>
      <c r="I109" s="11">
        <v>3.8400000000000001E-3</v>
      </c>
      <c r="J109" s="8" t="s">
        <v>37</v>
      </c>
      <c r="K109" t="s">
        <v>7</v>
      </c>
      <c r="L109" s="1">
        <v>-3.2568182699999997E-2</v>
      </c>
      <c r="M109">
        <v>4717881.5362600004</v>
      </c>
      <c r="N109">
        <v>4.9092410001903701</v>
      </c>
      <c r="O109">
        <v>1.73E-3</v>
      </c>
      <c r="P109" s="14">
        <f t="shared" si="18"/>
        <v>2.9522200799999999E-2</v>
      </c>
      <c r="Q109" s="14">
        <f t="shared" si="19"/>
        <v>3.2568182699999997E-2</v>
      </c>
      <c r="R109" s="14">
        <f t="shared" si="20"/>
        <v>-3.0459818999999978E-3</v>
      </c>
    </row>
    <row r="110" spans="1:24" x14ac:dyDescent="0.25">
      <c r="A110" s="2">
        <v>6</v>
      </c>
      <c r="B110" s="2">
        <v>14</v>
      </c>
      <c r="C110" s="2" t="s">
        <v>17</v>
      </c>
      <c r="D110" s="2">
        <v>7</v>
      </c>
      <c r="E110" s="11" t="s">
        <v>8</v>
      </c>
      <c r="F110" s="12">
        <v>0.35067662799999999</v>
      </c>
      <c r="G110" s="9">
        <v>-4776968.6231209999</v>
      </c>
      <c r="H110" s="10">
        <v>1157.5492770001199</v>
      </c>
      <c r="I110" s="11">
        <v>0</v>
      </c>
      <c r="J110" s="8" t="s">
        <v>37</v>
      </c>
      <c r="K110" t="s">
        <v>8</v>
      </c>
      <c r="L110" s="1">
        <v>-0.31637928199999998</v>
      </c>
      <c r="M110">
        <v>4718874.7988400003</v>
      </c>
      <c r="N110">
        <v>998.17182100005402</v>
      </c>
      <c r="O110">
        <v>0</v>
      </c>
      <c r="P110" s="14">
        <f t="shared" si="18"/>
        <v>0.35067662799999999</v>
      </c>
      <c r="Q110" s="14">
        <f t="shared" si="19"/>
        <v>0.31637928199999998</v>
      </c>
      <c r="R110" s="14">
        <f t="shared" si="20"/>
        <v>3.4297346000000006E-2</v>
      </c>
    </row>
    <row r="111" spans="1:24" x14ac:dyDescent="0.25">
      <c r="A111" s="2">
        <v>6</v>
      </c>
      <c r="B111" s="2">
        <v>15</v>
      </c>
      <c r="C111" s="2" t="s">
        <v>17</v>
      </c>
      <c r="D111" s="2">
        <v>2</v>
      </c>
      <c r="E111" s="11" t="s">
        <v>9</v>
      </c>
      <c r="F111" s="12">
        <v>0.84011191699999999</v>
      </c>
      <c r="G111" s="9">
        <v>-4776866.83586</v>
      </c>
      <c r="H111" s="10">
        <v>1055.76201600022</v>
      </c>
      <c r="I111" s="11">
        <v>0</v>
      </c>
      <c r="J111" s="8" t="s">
        <v>37</v>
      </c>
      <c r="K111" t="s">
        <v>9</v>
      </c>
      <c r="L111" s="1">
        <v>-0.84011206500000002</v>
      </c>
      <c r="M111">
        <v>4718932.3890359998</v>
      </c>
      <c r="N111">
        <v>1055.76201699953</v>
      </c>
      <c r="O111">
        <v>0</v>
      </c>
      <c r="P111" s="14">
        <f t="shared" si="18"/>
        <v>0.84011191699999999</v>
      </c>
      <c r="Q111" s="14">
        <f t="shared" si="19"/>
        <v>0.84011206500000002</v>
      </c>
      <c r="R111" s="14">
        <f t="shared" si="20"/>
        <v>-1.4800000003312164E-7</v>
      </c>
    </row>
    <row r="112" spans="1:24" x14ac:dyDescent="0.25">
      <c r="A112" s="2">
        <v>6</v>
      </c>
      <c r="B112" s="2">
        <v>16</v>
      </c>
      <c r="C112" s="2" t="s">
        <v>17</v>
      </c>
      <c r="D112" s="2">
        <v>8</v>
      </c>
      <c r="E112" s="11" t="s">
        <v>10</v>
      </c>
      <c r="F112" s="12">
        <v>0.178354125</v>
      </c>
      <c r="G112" s="9">
        <v>-4775872.4533559997</v>
      </c>
      <c r="H112" s="10">
        <v>61.379511999897602</v>
      </c>
      <c r="I112" s="11">
        <v>0</v>
      </c>
      <c r="J112" s="8" t="s">
        <v>37</v>
      </c>
      <c r="K112" t="s">
        <v>10</v>
      </c>
      <c r="L112" s="1">
        <v>-0.17977180600000001</v>
      </c>
      <c r="M112">
        <v>4717938.9746319996</v>
      </c>
      <c r="N112">
        <v>62.347612999379599</v>
      </c>
      <c r="O112">
        <v>0</v>
      </c>
      <c r="P112" s="14">
        <f t="shared" si="18"/>
        <v>0.178354125</v>
      </c>
      <c r="Q112" s="14">
        <f t="shared" si="19"/>
        <v>0.17977180600000001</v>
      </c>
      <c r="R112" s="14">
        <f t="shared" si="20"/>
        <v>-1.417681000000004E-3</v>
      </c>
    </row>
    <row r="113" spans="1:24" x14ac:dyDescent="0.25">
      <c r="A113" s="2">
        <v>6</v>
      </c>
      <c r="B113" s="2">
        <v>17</v>
      </c>
      <c r="C113" s="2" t="s">
        <v>17</v>
      </c>
      <c r="D113" s="2">
        <v>9</v>
      </c>
      <c r="E113" s="11" t="s">
        <v>11</v>
      </c>
      <c r="F113" s="12">
        <v>0.130722162</v>
      </c>
      <c r="G113" s="9">
        <v>-4775851.8855180005</v>
      </c>
      <c r="H113" s="10">
        <v>40.811674000695298</v>
      </c>
      <c r="I113" s="11">
        <v>0</v>
      </c>
      <c r="J113" s="8" t="s">
        <v>37</v>
      </c>
      <c r="K113" t="s">
        <v>11</v>
      </c>
      <c r="L113" s="1">
        <v>-0.13044277000000001</v>
      </c>
      <c r="M113">
        <v>4717917.2026239997</v>
      </c>
      <c r="N113">
        <v>40.5756049994379</v>
      </c>
      <c r="O113">
        <v>0</v>
      </c>
      <c r="P113" s="14">
        <f t="shared" si="18"/>
        <v>0.130722162</v>
      </c>
      <c r="Q113" s="14">
        <f t="shared" si="19"/>
        <v>0.13044277000000001</v>
      </c>
      <c r="R113" s="14">
        <f t="shared" si="20"/>
        <v>2.7939199999998943E-4</v>
      </c>
    </row>
    <row r="114" spans="1:24" x14ac:dyDescent="0.25">
      <c r="A114" s="2">
        <v>7</v>
      </c>
      <c r="B114" s="2">
        <v>18</v>
      </c>
      <c r="C114" s="2" t="s">
        <v>17</v>
      </c>
    </row>
    <row r="115" spans="1:24" x14ac:dyDescent="0.25">
      <c r="A115" s="2">
        <v>8</v>
      </c>
      <c r="B115" s="2">
        <v>19</v>
      </c>
      <c r="C115" s="2" t="s">
        <v>17</v>
      </c>
    </row>
    <row r="116" spans="1:24" x14ac:dyDescent="0.25">
      <c r="A116" s="2">
        <v>7</v>
      </c>
      <c r="B116" s="2">
        <v>1</v>
      </c>
      <c r="C116" s="2" t="s">
        <v>18</v>
      </c>
      <c r="E116" s="8" t="s">
        <v>30</v>
      </c>
      <c r="F116" s="8" t="s">
        <v>18</v>
      </c>
      <c r="K116" t="s">
        <v>39</v>
      </c>
      <c r="L116" t="s">
        <v>18</v>
      </c>
      <c r="T116" t="str">
        <f>L116</f>
        <v>FourTrollopeNovels</v>
      </c>
      <c r="U116" s="5">
        <f>F120</f>
        <v>9529.6203810004499</v>
      </c>
      <c r="V116">
        <f>L120</f>
        <v>9240.0123959993907</v>
      </c>
      <c r="W116" s="5">
        <f>U116-V116</f>
        <v>289.60798500105921</v>
      </c>
      <c r="X116" t="s">
        <v>63</v>
      </c>
    </row>
    <row r="117" spans="1:24" x14ac:dyDescent="0.25">
      <c r="A117" s="2">
        <v>7</v>
      </c>
      <c r="B117" s="2">
        <v>2</v>
      </c>
      <c r="C117" s="2" t="s">
        <v>18</v>
      </c>
    </row>
    <row r="118" spans="1:24" x14ac:dyDescent="0.25">
      <c r="A118" s="2">
        <v>7</v>
      </c>
      <c r="B118" s="2">
        <v>3</v>
      </c>
      <c r="C118" s="2" t="s">
        <v>18</v>
      </c>
      <c r="E118" s="8" t="s">
        <v>31</v>
      </c>
      <c r="F118" s="9">
        <v>-4767782.7536869999</v>
      </c>
      <c r="K118" t="s">
        <v>40</v>
      </c>
      <c r="L118">
        <v>4713838.9914300004</v>
      </c>
    </row>
    <row r="119" spans="1:24" x14ac:dyDescent="0.25">
      <c r="A119" s="2">
        <v>7</v>
      </c>
      <c r="B119" s="2">
        <v>4</v>
      </c>
      <c r="C119" s="2" t="s">
        <v>18</v>
      </c>
      <c r="E119" s="8" t="s">
        <v>32</v>
      </c>
      <c r="F119" s="9">
        <v>-4777312.3740680004</v>
      </c>
      <c r="K119" t="s">
        <v>41</v>
      </c>
      <c r="L119">
        <v>4723079.0038259998</v>
      </c>
    </row>
    <row r="120" spans="1:24" x14ac:dyDescent="0.25">
      <c r="A120" s="2">
        <v>7</v>
      </c>
      <c r="B120" s="2">
        <v>5</v>
      </c>
      <c r="C120" s="2" t="s">
        <v>18</v>
      </c>
      <c r="E120" s="8" t="s">
        <v>33</v>
      </c>
      <c r="F120" s="10">
        <v>9529.6203810004499</v>
      </c>
      <c r="G120" s="8" t="s">
        <v>36</v>
      </c>
      <c r="H120" s="11">
        <v>0</v>
      </c>
      <c r="K120" t="s">
        <v>42</v>
      </c>
      <c r="L120">
        <v>9240.0123959993907</v>
      </c>
      <c r="M120" t="s">
        <v>43</v>
      </c>
      <c r="N120">
        <v>0</v>
      </c>
    </row>
    <row r="121" spans="1:24" x14ac:dyDescent="0.25">
      <c r="A121" s="2">
        <v>7</v>
      </c>
      <c r="B121" s="2">
        <v>6</v>
      </c>
      <c r="C121" s="2" t="s">
        <v>18</v>
      </c>
    </row>
    <row r="122" spans="1:24" x14ac:dyDescent="0.25">
      <c r="A122" s="2">
        <v>7</v>
      </c>
      <c r="B122" s="2">
        <v>7</v>
      </c>
      <c r="C122" s="2" t="s">
        <v>18</v>
      </c>
      <c r="P122" s="13" t="s">
        <v>47</v>
      </c>
      <c r="Q122" s="13" t="s">
        <v>48</v>
      </c>
      <c r="R122" s="13" t="s">
        <v>2</v>
      </c>
    </row>
    <row r="123" spans="1:24" x14ac:dyDescent="0.25">
      <c r="A123" s="2">
        <v>7</v>
      </c>
      <c r="B123" s="2">
        <v>8</v>
      </c>
      <c r="C123" s="2" t="s">
        <v>18</v>
      </c>
      <c r="E123" s="8" t="s">
        <v>34</v>
      </c>
      <c r="F123" s="8" t="s">
        <v>1</v>
      </c>
      <c r="G123" s="8" t="s">
        <v>35</v>
      </c>
      <c r="H123" s="8" t="s">
        <v>2</v>
      </c>
      <c r="I123" s="8" t="s">
        <v>36</v>
      </c>
      <c r="J123" s="8" t="s">
        <v>29</v>
      </c>
      <c r="K123" t="s">
        <v>44</v>
      </c>
      <c r="L123" t="s">
        <v>1</v>
      </c>
      <c r="M123" t="s">
        <v>45</v>
      </c>
      <c r="N123" t="s">
        <v>2</v>
      </c>
      <c r="O123" t="s">
        <v>46</v>
      </c>
      <c r="P123" s="15">
        <f>AVERAGE(P124:P132)</f>
        <v>0.27291146025555557</v>
      </c>
      <c r="Q123" s="15">
        <f>AVERAGE(Q124:Q132)</f>
        <v>0.27045479803333333</v>
      </c>
      <c r="R123" s="15">
        <f>AVERAGE(R124:R132)</f>
        <v>2.4566622222222251E-3</v>
      </c>
      <c r="S123" s="4">
        <f>R123</f>
        <v>2.4566622222222251E-3</v>
      </c>
    </row>
    <row r="124" spans="1:24" x14ac:dyDescent="0.25">
      <c r="A124" s="2">
        <v>7</v>
      </c>
      <c r="B124" s="2">
        <v>9</v>
      </c>
      <c r="C124" s="2" t="s">
        <v>18</v>
      </c>
      <c r="D124" s="2">
        <v>3</v>
      </c>
      <c r="E124" s="8" t="s">
        <v>3</v>
      </c>
      <c r="F124" s="12">
        <v>0.37891519400000001</v>
      </c>
      <c r="G124" s="9">
        <v>-4768855.9584339997</v>
      </c>
      <c r="H124" s="10">
        <v>1073.2047469997699</v>
      </c>
      <c r="I124" s="11">
        <v>0</v>
      </c>
      <c r="J124" s="8" t="s">
        <v>37</v>
      </c>
      <c r="K124" t="s">
        <v>3</v>
      </c>
      <c r="L124" s="1">
        <v>-0.36739896399999999</v>
      </c>
      <c r="M124">
        <v>4714789.3993790001</v>
      </c>
      <c r="N124">
        <v>950.407948999665</v>
      </c>
      <c r="O124">
        <v>0</v>
      </c>
      <c r="P124" s="14">
        <f t="shared" ref="P124:P132" si="21">F124</f>
        <v>0.37891519400000001</v>
      </c>
      <c r="Q124" s="14">
        <f t="shared" ref="Q124:Q132" si="22">-1*L124</f>
        <v>0.36739896399999999</v>
      </c>
      <c r="R124" s="14">
        <f>P124-Q124</f>
        <v>1.1516230000000016E-2</v>
      </c>
    </row>
    <row r="125" spans="1:24" x14ac:dyDescent="0.25">
      <c r="A125" s="2">
        <v>7</v>
      </c>
      <c r="B125" s="2">
        <v>10</v>
      </c>
      <c r="C125" s="2" t="s">
        <v>18</v>
      </c>
      <c r="D125" s="2">
        <v>4</v>
      </c>
      <c r="E125" s="8" t="s">
        <v>4</v>
      </c>
      <c r="F125" s="12">
        <v>-4.1410035599999999E-2</v>
      </c>
      <c r="G125" s="9">
        <v>-4767787.7888160003</v>
      </c>
      <c r="H125" s="10">
        <v>5.0351290004327804</v>
      </c>
      <c r="I125" s="11">
        <v>1.5100000000000001E-3</v>
      </c>
      <c r="J125" s="8" t="s">
        <v>38</v>
      </c>
      <c r="K125" t="s">
        <v>4</v>
      </c>
      <c r="L125" s="1">
        <v>3.45667271E-2</v>
      </c>
      <c r="M125">
        <v>4713842.447133</v>
      </c>
      <c r="N125">
        <v>3.4557029996067201</v>
      </c>
      <c r="O125">
        <v>8.5599999999999999E-3</v>
      </c>
      <c r="P125" s="14">
        <f t="shared" si="21"/>
        <v>-4.1410035599999999E-2</v>
      </c>
      <c r="Q125" s="14">
        <f t="shared" si="22"/>
        <v>-3.45667271E-2</v>
      </c>
      <c r="R125" s="14">
        <f t="shared" ref="R125:R132" si="23">P125-Q125</f>
        <v>-6.8433084999999991E-3</v>
      </c>
    </row>
    <row r="126" spans="1:24" x14ac:dyDescent="0.25">
      <c r="A126" s="2">
        <v>7</v>
      </c>
      <c r="B126" s="2">
        <v>11</v>
      </c>
      <c r="C126" s="2" t="s">
        <v>18</v>
      </c>
      <c r="D126" s="2">
        <v>6</v>
      </c>
      <c r="E126" s="8" t="s">
        <v>5</v>
      </c>
      <c r="F126" s="12">
        <v>4.6194122599999998E-2</v>
      </c>
      <c r="G126" s="9">
        <v>-4767890.382007</v>
      </c>
      <c r="H126" s="10">
        <v>107.628320000134</v>
      </c>
      <c r="I126" s="11">
        <v>0</v>
      </c>
      <c r="J126" s="8" t="s">
        <v>37</v>
      </c>
      <c r="K126" t="s">
        <v>5</v>
      </c>
      <c r="L126" s="1">
        <v>-5.3848223600000002E-2</v>
      </c>
      <c r="M126">
        <v>4713987.7642989997</v>
      </c>
      <c r="N126">
        <v>148.77286899928001</v>
      </c>
      <c r="O126">
        <v>0</v>
      </c>
      <c r="P126" s="14">
        <f t="shared" si="21"/>
        <v>4.6194122599999998E-2</v>
      </c>
      <c r="Q126" s="14">
        <f t="shared" si="22"/>
        <v>5.3848223600000002E-2</v>
      </c>
      <c r="R126" s="14">
        <f t="shared" si="23"/>
        <v>-7.6541010000000034E-3</v>
      </c>
    </row>
    <row r="127" spans="1:24" x14ac:dyDescent="0.25">
      <c r="A127" s="2">
        <v>7</v>
      </c>
      <c r="B127" s="2">
        <v>12</v>
      </c>
      <c r="C127" s="2" t="s">
        <v>18</v>
      </c>
      <c r="D127" s="2">
        <v>1</v>
      </c>
      <c r="E127" s="8" t="s">
        <v>6</v>
      </c>
      <c r="F127" s="12">
        <v>0.52947850799999996</v>
      </c>
      <c r="G127" s="9">
        <v>-4771133.6215779996</v>
      </c>
      <c r="H127" s="10">
        <v>3350.8678909996502</v>
      </c>
      <c r="I127" s="11">
        <v>0</v>
      </c>
      <c r="J127" s="8" t="s">
        <v>37</v>
      </c>
      <c r="K127" t="s">
        <v>6</v>
      </c>
      <c r="L127" s="1">
        <v>-0.52947855899999996</v>
      </c>
      <c r="M127">
        <v>4717189.8593220003</v>
      </c>
      <c r="N127">
        <v>3350.8678919998902</v>
      </c>
      <c r="O127">
        <v>0</v>
      </c>
      <c r="P127" s="14">
        <f t="shared" si="21"/>
        <v>0.52947850799999996</v>
      </c>
      <c r="Q127" s="14">
        <f t="shared" si="22"/>
        <v>0.52947855899999996</v>
      </c>
      <c r="R127" s="14">
        <f t="shared" si="23"/>
        <v>-5.1000000000911427E-8</v>
      </c>
    </row>
    <row r="128" spans="1:24" x14ac:dyDescent="0.25">
      <c r="A128" s="2">
        <v>7</v>
      </c>
      <c r="B128" s="2">
        <v>13</v>
      </c>
      <c r="C128" s="2" t="s">
        <v>18</v>
      </c>
      <c r="D128" s="2">
        <v>5</v>
      </c>
      <c r="E128" s="11" t="s">
        <v>7</v>
      </c>
      <c r="F128" s="12">
        <v>0.24596421700000001</v>
      </c>
      <c r="G128" s="9">
        <v>-4768073.2982480004</v>
      </c>
      <c r="H128" s="10">
        <v>290.54456100054</v>
      </c>
      <c r="I128" s="11">
        <v>0</v>
      </c>
      <c r="J128" s="8" t="s">
        <v>37</v>
      </c>
      <c r="K128" t="s">
        <v>7</v>
      </c>
      <c r="L128" s="1">
        <v>-0.24705613000000001</v>
      </c>
      <c r="M128">
        <v>4714126.1590449996</v>
      </c>
      <c r="N128">
        <v>287.167614999227</v>
      </c>
      <c r="O128">
        <v>0</v>
      </c>
      <c r="P128" s="14">
        <f t="shared" si="21"/>
        <v>0.24596421700000001</v>
      </c>
      <c r="Q128" s="14">
        <f t="shared" si="22"/>
        <v>0.24705613000000001</v>
      </c>
      <c r="R128" s="14">
        <f t="shared" si="23"/>
        <v>-1.0919129999999999E-3</v>
      </c>
    </row>
    <row r="129" spans="1:24" x14ac:dyDescent="0.25">
      <c r="A129" s="2">
        <v>7</v>
      </c>
      <c r="B129" s="2">
        <v>14</v>
      </c>
      <c r="C129" s="2" t="s">
        <v>18</v>
      </c>
      <c r="D129" s="2">
        <v>7</v>
      </c>
      <c r="E129" s="11" t="s">
        <v>8</v>
      </c>
      <c r="F129" s="12">
        <v>0.29669220499999999</v>
      </c>
      <c r="G129" s="9">
        <v>-4768605.958412</v>
      </c>
      <c r="H129" s="10">
        <v>823.204725000076</v>
      </c>
      <c r="I129" s="11">
        <v>0</v>
      </c>
      <c r="J129" s="8" t="s">
        <v>37</v>
      </c>
      <c r="K129" t="s">
        <v>8</v>
      </c>
      <c r="L129" s="1">
        <v>-0.26574820599999999</v>
      </c>
      <c r="M129">
        <v>4714527.000759</v>
      </c>
      <c r="N129">
        <v>688.00932899955603</v>
      </c>
      <c r="O129">
        <v>0</v>
      </c>
      <c r="P129" s="14">
        <f t="shared" si="21"/>
        <v>0.29669220499999999</v>
      </c>
      <c r="Q129" s="14">
        <f t="shared" si="22"/>
        <v>0.26574820599999999</v>
      </c>
      <c r="R129" s="14">
        <f t="shared" si="23"/>
        <v>3.0943999E-2</v>
      </c>
    </row>
    <row r="130" spans="1:24" x14ac:dyDescent="0.25">
      <c r="A130" s="2">
        <v>7</v>
      </c>
      <c r="B130" s="2">
        <v>15</v>
      </c>
      <c r="C130" s="2" t="s">
        <v>18</v>
      </c>
      <c r="D130" s="2">
        <v>2</v>
      </c>
      <c r="E130" s="11" t="s">
        <v>9</v>
      </c>
      <c r="F130" s="12">
        <v>0.92978474700000002</v>
      </c>
      <c r="G130" s="9">
        <v>-4768939.6160859996</v>
      </c>
      <c r="H130" s="10">
        <v>1156.86239899974</v>
      </c>
      <c r="I130" s="11">
        <v>0</v>
      </c>
      <c r="J130" s="8" t="s">
        <v>37</v>
      </c>
      <c r="K130" t="s">
        <v>9</v>
      </c>
      <c r="L130" s="1">
        <v>-0.92978498300000001</v>
      </c>
      <c r="M130">
        <v>4714995.8538290001</v>
      </c>
      <c r="N130">
        <v>1156.86239899974</v>
      </c>
      <c r="O130">
        <v>0</v>
      </c>
      <c r="P130" s="14">
        <f t="shared" si="21"/>
        <v>0.92978474700000002</v>
      </c>
      <c r="Q130" s="14">
        <f t="shared" si="22"/>
        <v>0.92978498300000001</v>
      </c>
      <c r="R130" s="14">
        <f t="shared" si="23"/>
        <v>-2.3599999998680232E-7</v>
      </c>
    </row>
    <row r="131" spans="1:24" x14ac:dyDescent="0.25">
      <c r="A131" s="2">
        <v>7</v>
      </c>
      <c r="B131" s="2">
        <v>16</v>
      </c>
      <c r="C131" s="2" t="s">
        <v>18</v>
      </c>
      <c r="D131" s="2">
        <v>8</v>
      </c>
      <c r="E131" s="11" t="s">
        <v>10</v>
      </c>
      <c r="F131" s="12">
        <v>9.1823892599999998E-2</v>
      </c>
      <c r="G131" s="9">
        <v>-4767799.5634120004</v>
      </c>
      <c r="H131" s="10">
        <v>16.809725000522999</v>
      </c>
      <c r="I131" s="11">
        <v>0</v>
      </c>
      <c r="J131" s="8" t="s">
        <v>37</v>
      </c>
      <c r="K131" t="s">
        <v>10</v>
      </c>
      <c r="L131" s="1">
        <v>-9.3960881699999999E-2</v>
      </c>
      <c r="M131">
        <v>4713856.593963</v>
      </c>
      <c r="N131">
        <v>17.60253299959</v>
      </c>
      <c r="O131">
        <v>0</v>
      </c>
      <c r="P131" s="14">
        <f t="shared" si="21"/>
        <v>9.1823892599999998E-2</v>
      </c>
      <c r="Q131" s="14">
        <f t="shared" si="22"/>
        <v>9.3960881699999999E-2</v>
      </c>
      <c r="R131" s="14">
        <f t="shared" si="23"/>
        <v>-2.1369891000000002E-3</v>
      </c>
    </row>
    <row r="132" spans="1:24" x14ac:dyDescent="0.25">
      <c r="A132" s="2">
        <v>7</v>
      </c>
      <c r="B132" s="2">
        <v>17</v>
      </c>
      <c r="C132" s="2" t="s">
        <v>18</v>
      </c>
      <c r="D132" s="2">
        <v>9</v>
      </c>
      <c r="E132" s="11" t="s">
        <v>11</v>
      </c>
      <c r="F132" s="12">
        <v>-2.12397083E-2</v>
      </c>
      <c r="G132" s="9">
        <v>-4767783.7583649997</v>
      </c>
      <c r="H132" s="10">
        <v>1.00467799976468</v>
      </c>
      <c r="I132" s="11">
        <v>0.15633</v>
      </c>
      <c r="J132" s="8" t="s">
        <v>38</v>
      </c>
      <c r="K132" t="s">
        <v>11</v>
      </c>
      <c r="L132" s="1">
        <v>1.86160379E-2</v>
      </c>
      <c r="M132">
        <v>4713839.7632590001</v>
      </c>
      <c r="N132">
        <v>0.77182899974286501</v>
      </c>
      <c r="O132">
        <v>0.21407000000000001</v>
      </c>
      <c r="P132" s="14">
        <f t="shared" si="21"/>
        <v>-2.12397083E-2</v>
      </c>
      <c r="Q132" s="14">
        <f t="shared" si="22"/>
        <v>-1.86160379E-2</v>
      </c>
      <c r="R132" s="14">
        <f t="shared" si="23"/>
        <v>-2.6236704E-3</v>
      </c>
    </row>
    <row r="133" spans="1:24" x14ac:dyDescent="0.25">
      <c r="A133" s="2">
        <v>8</v>
      </c>
      <c r="B133" s="2">
        <v>18</v>
      </c>
      <c r="C133" s="2" t="s">
        <v>18</v>
      </c>
    </row>
    <row r="134" spans="1:24" x14ac:dyDescent="0.25">
      <c r="A134" s="2">
        <v>9</v>
      </c>
      <c r="B134" s="2">
        <v>19</v>
      </c>
      <c r="C134" s="2" t="s">
        <v>18</v>
      </c>
    </row>
    <row r="135" spans="1:24" x14ac:dyDescent="0.25">
      <c r="A135" s="2">
        <v>8</v>
      </c>
      <c r="B135" s="2">
        <v>1</v>
      </c>
      <c r="C135" s="2" t="s">
        <v>19</v>
      </c>
      <c r="E135" s="8" t="s">
        <v>30</v>
      </c>
      <c r="F135" s="8" t="s">
        <v>19</v>
      </c>
      <c r="K135" t="s">
        <v>39</v>
      </c>
      <c r="L135" t="s">
        <v>19</v>
      </c>
      <c r="T135" t="str">
        <f>L135</f>
        <v>SixTwainNovels</v>
      </c>
      <c r="U135" s="5">
        <f>F139</f>
        <v>9543.0412600003092</v>
      </c>
      <c r="V135">
        <f>L139</f>
        <v>9158.4160170000905</v>
      </c>
      <c r="W135" s="5">
        <f>U135-V135</f>
        <v>384.62524300021869</v>
      </c>
      <c r="X135" t="s">
        <v>63</v>
      </c>
    </row>
    <row r="136" spans="1:24" x14ac:dyDescent="0.25">
      <c r="A136" s="2">
        <v>8</v>
      </c>
      <c r="B136" s="2">
        <v>2</v>
      </c>
      <c r="C136" s="2" t="s">
        <v>19</v>
      </c>
    </row>
    <row r="137" spans="1:24" x14ac:dyDescent="0.25">
      <c r="A137" s="2">
        <v>8</v>
      </c>
      <c r="B137" s="2">
        <v>3</v>
      </c>
      <c r="C137" s="2" t="s">
        <v>19</v>
      </c>
      <c r="E137" s="8" t="s">
        <v>31</v>
      </c>
      <c r="F137" s="9">
        <v>-3426153.3735019998</v>
      </c>
      <c r="K137" t="s">
        <v>40</v>
      </c>
      <c r="L137">
        <v>3388183.482262</v>
      </c>
    </row>
    <row r="138" spans="1:24" x14ac:dyDescent="0.25">
      <c r="A138" s="2">
        <v>8</v>
      </c>
      <c r="B138" s="2">
        <v>4</v>
      </c>
      <c r="C138" s="2" t="s">
        <v>19</v>
      </c>
      <c r="E138" s="8" t="s">
        <v>32</v>
      </c>
      <c r="F138" s="9">
        <v>-3435696.4147620001</v>
      </c>
      <c r="K138" t="s">
        <v>41</v>
      </c>
      <c r="L138">
        <v>3397341.8982790001</v>
      </c>
    </row>
    <row r="139" spans="1:24" x14ac:dyDescent="0.25">
      <c r="A139" s="2">
        <v>8</v>
      </c>
      <c r="B139" s="2">
        <v>5</v>
      </c>
      <c r="C139" s="2" t="s">
        <v>19</v>
      </c>
      <c r="E139" s="8" t="s">
        <v>33</v>
      </c>
      <c r="F139" s="10">
        <v>9543.0412600003092</v>
      </c>
      <c r="G139" s="8" t="s">
        <v>36</v>
      </c>
      <c r="H139" s="11">
        <v>0</v>
      </c>
      <c r="K139" t="s">
        <v>42</v>
      </c>
      <c r="L139">
        <v>9158.4160170000905</v>
      </c>
      <c r="M139" t="s">
        <v>43</v>
      </c>
      <c r="N139">
        <v>0</v>
      </c>
    </row>
    <row r="140" spans="1:24" x14ac:dyDescent="0.25">
      <c r="A140" s="2">
        <v>8</v>
      </c>
      <c r="B140" s="2">
        <v>6</v>
      </c>
      <c r="C140" s="2" t="s">
        <v>19</v>
      </c>
    </row>
    <row r="141" spans="1:24" x14ac:dyDescent="0.25">
      <c r="A141" s="2">
        <v>8</v>
      </c>
      <c r="B141" s="2">
        <v>7</v>
      </c>
      <c r="C141" s="2" t="s">
        <v>19</v>
      </c>
      <c r="P141" s="13" t="s">
        <v>47</v>
      </c>
      <c r="Q141" s="13" t="s">
        <v>48</v>
      </c>
      <c r="R141" s="13" t="s">
        <v>2</v>
      </c>
    </row>
    <row r="142" spans="1:24" x14ac:dyDescent="0.25">
      <c r="A142" s="2">
        <v>8</v>
      </c>
      <c r="B142" s="2">
        <v>8</v>
      </c>
      <c r="C142" s="2" t="s">
        <v>19</v>
      </c>
      <c r="E142" s="8" t="s">
        <v>34</v>
      </c>
      <c r="F142" s="8" t="s">
        <v>1</v>
      </c>
      <c r="G142" s="8" t="s">
        <v>35</v>
      </c>
      <c r="H142" s="8" t="s">
        <v>2</v>
      </c>
      <c r="I142" s="8" t="s">
        <v>36</v>
      </c>
      <c r="J142" s="8" t="s">
        <v>29</v>
      </c>
      <c r="K142" t="s">
        <v>44</v>
      </c>
      <c r="L142" t="s">
        <v>1</v>
      </c>
      <c r="M142" t="s">
        <v>45</v>
      </c>
      <c r="N142" t="s">
        <v>2</v>
      </c>
      <c r="O142" t="s">
        <v>46</v>
      </c>
      <c r="P142" s="15">
        <f>AVERAGE(P143:P151)</f>
        <v>0.31404569111111114</v>
      </c>
      <c r="Q142" s="15">
        <f>AVERAGE(Q143:Q151)</f>
        <v>0.30890290888888888</v>
      </c>
      <c r="R142" s="15">
        <f>AVERAGE(R143:R151)</f>
        <v>5.1427822222222174E-3</v>
      </c>
      <c r="S142" s="4">
        <f>R142</f>
        <v>5.1427822222222174E-3</v>
      </c>
    </row>
    <row r="143" spans="1:24" x14ac:dyDescent="0.25">
      <c r="A143" s="2">
        <v>8</v>
      </c>
      <c r="B143" s="2">
        <v>9</v>
      </c>
      <c r="C143" s="2" t="s">
        <v>19</v>
      </c>
      <c r="D143" s="2">
        <v>3</v>
      </c>
      <c r="E143" s="8" t="s">
        <v>3</v>
      </c>
      <c r="F143" s="12">
        <v>0.31130964</v>
      </c>
      <c r="G143" s="9">
        <v>-3426756.469141</v>
      </c>
      <c r="H143" s="10">
        <v>603.095639000181</v>
      </c>
      <c r="I143" s="11">
        <v>0</v>
      </c>
      <c r="J143" s="8" t="s">
        <v>37</v>
      </c>
      <c r="K143" t="s">
        <v>3</v>
      </c>
      <c r="L143">
        <v>-0.28257514</v>
      </c>
      <c r="M143">
        <v>3388655.6518310001</v>
      </c>
      <c r="N143">
        <v>472.16956900013599</v>
      </c>
      <c r="O143">
        <v>0</v>
      </c>
      <c r="P143" s="14">
        <f t="shared" ref="P143:P151" si="24">F143</f>
        <v>0.31130964</v>
      </c>
      <c r="Q143" s="14">
        <f t="shared" ref="Q143:Q151" si="25">-1*L143</f>
        <v>0.28257514</v>
      </c>
      <c r="R143" s="14">
        <f>P143-Q143</f>
        <v>2.8734499999999996E-2</v>
      </c>
    </row>
    <row r="144" spans="1:24" x14ac:dyDescent="0.25">
      <c r="A144" s="2">
        <v>8</v>
      </c>
      <c r="B144" s="2">
        <v>10</v>
      </c>
      <c r="C144" s="2" t="s">
        <v>19</v>
      </c>
      <c r="D144" s="2">
        <v>4</v>
      </c>
      <c r="E144" s="8" t="s">
        <v>4</v>
      </c>
      <c r="F144" s="12">
        <v>8.0669119999999997E-2</v>
      </c>
      <c r="G144" s="9">
        <v>-3426170.5355290002</v>
      </c>
      <c r="H144" s="10">
        <v>17.162027000449498</v>
      </c>
      <c r="I144" s="11">
        <v>0</v>
      </c>
      <c r="J144" s="8" t="s">
        <v>37</v>
      </c>
      <c r="K144" t="s">
        <v>4</v>
      </c>
      <c r="L144">
        <v>-9.7565600000000002E-2</v>
      </c>
      <c r="M144">
        <v>3388208.215725</v>
      </c>
      <c r="N144">
        <v>24.733463000040501</v>
      </c>
      <c r="O144">
        <v>0</v>
      </c>
      <c r="P144" s="14">
        <f t="shared" si="24"/>
        <v>8.0669119999999997E-2</v>
      </c>
      <c r="Q144" s="14">
        <f t="shared" si="25"/>
        <v>9.7565600000000002E-2</v>
      </c>
      <c r="R144" s="14">
        <f t="shared" ref="R144:R151" si="26">P144-Q144</f>
        <v>-1.6896480000000005E-2</v>
      </c>
    </row>
    <row r="145" spans="1:24" x14ac:dyDescent="0.25">
      <c r="A145" s="2">
        <v>8</v>
      </c>
      <c r="B145" s="2">
        <v>11</v>
      </c>
      <c r="C145" s="2" t="s">
        <v>19</v>
      </c>
      <c r="D145" s="2">
        <v>6</v>
      </c>
      <c r="E145" s="8" t="s">
        <v>5</v>
      </c>
      <c r="F145" s="12">
        <v>6.4103569999999999E-2</v>
      </c>
      <c r="G145" s="9">
        <v>-3426296.2484909999</v>
      </c>
      <c r="H145" s="10">
        <v>142.87498900014899</v>
      </c>
      <c r="I145" s="11">
        <v>0</v>
      </c>
      <c r="J145" s="8" t="s">
        <v>37</v>
      </c>
      <c r="K145" t="s">
        <v>5</v>
      </c>
      <c r="L145">
        <v>-7.278242E-2</v>
      </c>
      <c r="M145">
        <v>3388371.1000839998</v>
      </c>
      <c r="N145">
        <v>187.617821999825</v>
      </c>
      <c r="O145">
        <v>0</v>
      </c>
      <c r="P145" s="14">
        <f t="shared" si="24"/>
        <v>6.4103569999999999E-2</v>
      </c>
      <c r="Q145" s="14">
        <f t="shared" si="25"/>
        <v>7.278242E-2</v>
      </c>
      <c r="R145" s="14">
        <f t="shared" si="26"/>
        <v>-8.6788500000000018E-3</v>
      </c>
    </row>
    <row r="146" spans="1:24" x14ac:dyDescent="0.25">
      <c r="A146" s="2">
        <v>8</v>
      </c>
      <c r="B146" s="2">
        <v>12</v>
      </c>
      <c r="C146" s="2" t="s">
        <v>19</v>
      </c>
      <c r="D146" s="2">
        <v>1</v>
      </c>
      <c r="E146" s="8" t="s">
        <v>6</v>
      </c>
      <c r="F146" s="12">
        <v>0.61489539999999998</v>
      </c>
      <c r="G146" s="9">
        <v>-3430077.1243509999</v>
      </c>
      <c r="H146" s="10">
        <v>3923.7508490001701</v>
      </c>
      <c r="I146" s="11">
        <v>0</v>
      </c>
      <c r="J146" s="8" t="s">
        <v>37</v>
      </c>
      <c r="K146" t="s">
        <v>6</v>
      </c>
      <c r="L146">
        <v>-0.61489541999999997</v>
      </c>
      <c r="M146">
        <v>3392107.2331110002</v>
      </c>
      <c r="N146">
        <v>3923.7508490001701</v>
      </c>
      <c r="O146">
        <v>0</v>
      </c>
      <c r="P146" s="14">
        <f t="shared" si="24"/>
        <v>0.61489539999999998</v>
      </c>
      <c r="Q146" s="14">
        <f t="shared" si="25"/>
        <v>0.61489541999999997</v>
      </c>
      <c r="R146" s="14">
        <f t="shared" si="26"/>
        <v>-1.9999999989472883E-8</v>
      </c>
    </row>
    <row r="147" spans="1:24" x14ac:dyDescent="0.25">
      <c r="A147" s="2">
        <v>8</v>
      </c>
      <c r="B147" s="2">
        <v>13</v>
      </c>
      <c r="C147" s="2" t="s">
        <v>19</v>
      </c>
      <c r="D147" s="2">
        <v>5</v>
      </c>
      <c r="E147" s="11" t="s">
        <v>7</v>
      </c>
      <c r="F147" s="12">
        <v>8.7944060000000004E-2</v>
      </c>
      <c r="G147" s="9">
        <v>-3426181.484317</v>
      </c>
      <c r="H147" s="10">
        <v>28.1108150002546</v>
      </c>
      <c r="I147" s="11">
        <v>0</v>
      </c>
      <c r="J147" s="8" t="s">
        <v>37</v>
      </c>
      <c r="K147" t="s">
        <v>7</v>
      </c>
      <c r="L147">
        <v>-8.605691E-2</v>
      </c>
      <c r="M147">
        <v>3388209.7285659998</v>
      </c>
      <c r="N147">
        <v>26.246303999796499</v>
      </c>
      <c r="O147">
        <v>0</v>
      </c>
      <c r="P147" s="14">
        <f t="shared" si="24"/>
        <v>8.7944060000000004E-2</v>
      </c>
      <c r="Q147" s="14">
        <f t="shared" si="25"/>
        <v>8.605691E-2</v>
      </c>
      <c r="R147" s="14">
        <f t="shared" si="26"/>
        <v>1.8871500000000041E-3</v>
      </c>
    </row>
    <row r="148" spans="1:24" x14ac:dyDescent="0.25">
      <c r="A148" s="2">
        <v>8</v>
      </c>
      <c r="B148" s="2">
        <v>14</v>
      </c>
      <c r="C148" s="2" t="s">
        <v>19</v>
      </c>
      <c r="D148" s="2">
        <v>7</v>
      </c>
      <c r="E148" s="11" t="s">
        <v>8</v>
      </c>
      <c r="F148" s="12">
        <v>0.50025423999999996</v>
      </c>
      <c r="G148" s="9">
        <v>-3427802.7979660002</v>
      </c>
      <c r="H148" s="10">
        <v>1649.4244640003801</v>
      </c>
      <c r="I148" s="11">
        <v>0</v>
      </c>
      <c r="J148" s="8" t="s">
        <v>37</v>
      </c>
      <c r="K148" t="s">
        <v>8</v>
      </c>
      <c r="L148">
        <v>-0.45460452000000001</v>
      </c>
      <c r="M148">
        <v>3389621.6353890002</v>
      </c>
      <c r="N148">
        <v>1438.1531270001999</v>
      </c>
      <c r="O148">
        <v>0</v>
      </c>
      <c r="P148" s="14">
        <f t="shared" si="24"/>
        <v>0.50025423999999996</v>
      </c>
      <c r="Q148" s="14">
        <f t="shared" si="25"/>
        <v>0.45460452000000001</v>
      </c>
      <c r="R148" s="14">
        <f t="shared" si="26"/>
        <v>4.5649719999999949E-2</v>
      </c>
    </row>
    <row r="149" spans="1:24" x14ac:dyDescent="0.25">
      <c r="A149" s="2">
        <v>8</v>
      </c>
      <c r="B149" s="2">
        <v>15</v>
      </c>
      <c r="C149" s="2" t="s">
        <v>19</v>
      </c>
      <c r="D149" s="2">
        <v>2</v>
      </c>
      <c r="E149" s="11" t="s">
        <v>9</v>
      </c>
      <c r="F149" s="12">
        <v>0.95084473999999997</v>
      </c>
      <c r="G149" s="9">
        <v>-3426850.532164</v>
      </c>
      <c r="H149" s="10">
        <v>697.15866200020503</v>
      </c>
      <c r="I149" s="11">
        <v>0</v>
      </c>
      <c r="J149" s="8" t="s">
        <v>37</v>
      </c>
      <c r="K149" t="s">
        <v>9</v>
      </c>
      <c r="L149">
        <v>-0.95084484999999996</v>
      </c>
      <c r="M149">
        <v>3388880.6409240002</v>
      </c>
      <c r="N149">
        <v>697.15866200020503</v>
      </c>
      <c r="O149">
        <v>0</v>
      </c>
      <c r="P149" s="14">
        <f t="shared" si="24"/>
        <v>0.95084473999999997</v>
      </c>
      <c r="Q149" s="14">
        <f t="shared" si="25"/>
        <v>0.95084484999999996</v>
      </c>
      <c r="R149" s="14">
        <f t="shared" si="26"/>
        <v>-1.0999999999761201E-7</v>
      </c>
    </row>
    <row r="150" spans="1:24" x14ac:dyDescent="0.25">
      <c r="A150" s="2">
        <v>8</v>
      </c>
      <c r="B150" s="2">
        <v>16</v>
      </c>
      <c r="C150" s="2" t="s">
        <v>19</v>
      </c>
      <c r="D150" s="2">
        <v>8</v>
      </c>
      <c r="E150" s="11" t="s">
        <v>10</v>
      </c>
      <c r="F150" s="12">
        <v>6.1841699999999999E-2</v>
      </c>
      <c r="G150" s="9">
        <v>-3426160.0138079999</v>
      </c>
      <c r="H150" s="10">
        <v>6.6403060001321101</v>
      </c>
      <c r="I150" s="11">
        <v>2.7E-4</v>
      </c>
      <c r="J150" s="8" t="s">
        <v>37</v>
      </c>
      <c r="K150" t="s">
        <v>10</v>
      </c>
      <c r="L150">
        <v>-6.3461320000000002E-2</v>
      </c>
      <c r="M150">
        <v>3388190.4726849999</v>
      </c>
      <c r="N150">
        <v>6.9904229999519796</v>
      </c>
      <c r="O150">
        <v>1.8000000000000001E-4</v>
      </c>
      <c r="P150" s="14">
        <f t="shared" si="24"/>
        <v>6.1841699999999999E-2</v>
      </c>
      <c r="Q150" s="14">
        <f t="shared" si="25"/>
        <v>6.3461320000000002E-2</v>
      </c>
      <c r="R150" s="14">
        <f t="shared" si="26"/>
        <v>-1.6196200000000022E-3</v>
      </c>
    </row>
    <row r="151" spans="1:24" x14ac:dyDescent="0.25">
      <c r="A151" s="2">
        <v>8</v>
      </c>
      <c r="B151" s="2">
        <v>17</v>
      </c>
      <c r="C151" s="2" t="s">
        <v>19</v>
      </c>
      <c r="D151" s="2">
        <v>9</v>
      </c>
      <c r="E151" s="11" t="s">
        <v>11</v>
      </c>
      <c r="F151" s="12">
        <v>0.15454875000000001</v>
      </c>
      <c r="G151" s="9">
        <v>-3426188.3622960001</v>
      </c>
      <c r="H151" s="10">
        <v>34.9887940003536</v>
      </c>
      <c r="I151" s="11">
        <v>0</v>
      </c>
      <c r="J151" s="8" t="s">
        <v>37</v>
      </c>
      <c r="K151" t="s">
        <v>11</v>
      </c>
      <c r="L151">
        <v>-0.15734000000000001</v>
      </c>
      <c r="M151">
        <v>3388219.7349919998</v>
      </c>
      <c r="N151">
        <v>36.252729999832802</v>
      </c>
      <c r="O151">
        <v>0</v>
      </c>
      <c r="P151" s="14">
        <f t="shared" si="24"/>
        <v>0.15454875000000001</v>
      </c>
      <c r="Q151" s="14">
        <f t="shared" si="25"/>
        <v>0.15734000000000001</v>
      </c>
      <c r="R151" s="14">
        <f t="shared" si="26"/>
        <v>-2.7912499999999951E-3</v>
      </c>
    </row>
    <row r="152" spans="1:24" x14ac:dyDescent="0.25">
      <c r="A152" s="2">
        <v>9</v>
      </c>
      <c r="B152" s="2">
        <v>18</v>
      </c>
      <c r="C152" s="2" t="s">
        <v>19</v>
      </c>
    </row>
    <row r="153" spans="1:24" x14ac:dyDescent="0.25">
      <c r="A153" s="2">
        <v>10</v>
      </c>
      <c r="B153" s="2">
        <v>19</v>
      </c>
      <c r="C153" s="2" t="s">
        <v>19</v>
      </c>
    </row>
    <row r="154" spans="1:24" x14ac:dyDescent="0.25">
      <c r="A154" s="2">
        <v>9</v>
      </c>
      <c r="B154" s="2">
        <v>1</v>
      </c>
      <c r="C154" s="2" t="s">
        <v>0</v>
      </c>
      <c r="E154" s="8" t="s">
        <v>30</v>
      </c>
      <c r="F154" s="8" t="s">
        <v>0</v>
      </c>
      <c r="K154" t="s">
        <v>39</v>
      </c>
      <c r="L154" t="s">
        <v>0</v>
      </c>
      <c r="T154" t="str">
        <f>L154</f>
        <v>CommitteeHearings</v>
      </c>
      <c r="U154" s="5">
        <f>F158</f>
        <v>10522.8378070006</v>
      </c>
      <c r="V154">
        <f>L158</f>
        <v>9386.6139839999305</v>
      </c>
      <c r="W154" s="5">
        <f>U154-V154</f>
        <v>1136.2238230006697</v>
      </c>
      <c r="X154" t="s">
        <v>63</v>
      </c>
    </row>
    <row r="155" spans="1:24" x14ac:dyDescent="0.25">
      <c r="A155" s="2">
        <v>9</v>
      </c>
      <c r="B155" s="2">
        <v>2</v>
      </c>
      <c r="C155" s="2" t="s">
        <v>0</v>
      </c>
    </row>
    <row r="156" spans="1:24" x14ac:dyDescent="0.25">
      <c r="A156" s="2">
        <v>9</v>
      </c>
      <c r="B156" s="2">
        <v>3</v>
      </c>
      <c r="C156" s="2" t="s">
        <v>0</v>
      </c>
      <c r="E156" s="8" t="s">
        <v>31</v>
      </c>
      <c r="F156" s="9">
        <v>-5427530.1431419998</v>
      </c>
      <c r="K156" t="s">
        <v>40</v>
      </c>
      <c r="L156">
        <v>5366247.3624409996</v>
      </c>
    </row>
    <row r="157" spans="1:24" x14ac:dyDescent="0.25">
      <c r="A157" s="2">
        <v>9</v>
      </c>
      <c r="B157" s="2">
        <v>4</v>
      </c>
      <c r="C157" s="2" t="s">
        <v>0</v>
      </c>
      <c r="E157" s="8" t="s">
        <v>32</v>
      </c>
      <c r="F157" s="9">
        <v>-5438052.9809490005</v>
      </c>
      <c r="K157" t="s">
        <v>41</v>
      </c>
      <c r="L157">
        <v>5375633.9764249995</v>
      </c>
    </row>
    <row r="158" spans="1:24" x14ac:dyDescent="0.25">
      <c r="A158" s="2">
        <v>9</v>
      </c>
      <c r="B158" s="2">
        <v>5</v>
      </c>
      <c r="C158" s="2" t="s">
        <v>0</v>
      </c>
      <c r="E158" s="8" t="s">
        <v>33</v>
      </c>
      <c r="F158" s="10">
        <v>10522.8378070006</v>
      </c>
      <c r="G158" s="8" t="s">
        <v>36</v>
      </c>
      <c r="H158" s="11">
        <v>0</v>
      </c>
      <c r="K158" t="s">
        <v>42</v>
      </c>
      <c r="L158">
        <v>9386.6139839999305</v>
      </c>
      <c r="M158" t="s">
        <v>43</v>
      </c>
      <c r="N158">
        <v>0</v>
      </c>
    </row>
    <row r="159" spans="1:24" x14ac:dyDescent="0.25">
      <c r="A159" s="2">
        <v>9</v>
      </c>
      <c r="B159" s="2">
        <v>6</v>
      </c>
      <c r="C159" s="2" t="s">
        <v>0</v>
      </c>
    </row>
    <row r="160" spans="1:24" x14ac:dyDescent="0.25">
      <c r="A160" s="2">
        <v>9</v>
      </c>
      <c r="B160" s="2">
        <v>7</v>
      </c>
      <c r="C160" s="2" t="s">
        <v>0</v>
      </c>
      <c r="P160" s="13" t="s">
        <v>47</v>
      </c>
      <c r="Q160" s="13" t="s">
        <v>48</v>
      </c>
      <c r="R160" s="13" t="s">
        <v>2</v>
      </c>
    </row>
    <row r="161" spans="1:24" x14ac:dyDescent="0.25">
      <c r="A161" s="2">
        <v>9</v>
      </c>
      <c r="B161" s="2">
        <v>8</v>
      </c>
      <c r="C161" s="2" t="s">
        <v>0</v>
      </c>
      <c r="E161" s="8" t="s">
        <v>34</v>
      </c>
      <c r="F161" s="8" t="s">
        <v>1</v>
      </c>
      <c r="G161" s="8" t="s">
        <v>35</v>
      </c>
      <c r="H161" s="8" t="s">
        <v>2</v>
      </c>
      <c r="I161" s="8" t="s">
        <v>36</v>
      </c>
      <c r="J161" s="8" t="s">
        <v>29</v>
      </c>
      <c r="K161" t="s">
        <v>44</v>
      </c>
      <c r="L161" t="s">
        <v>1</v>
      </c>
      <c r="M161" t="s">
        <v>45</v>
      </c>
      <c r="N161" t="s">
        <v>2</v>
      </c>
      <c r="O161" t="s">
        <v>46</v>
      </c>
      <c r="P161" s="15">
        <f>AVERAGE(P162:P170)</f>
        <v>0.20470394000000003</v>
      </c>
      <c r="Q161" s="15">
        <f>AVERAGE(Q162:Q170)</f>
        <v>0.19901143348333333</v>
      </c>
      <c r="R161" s="15">
        <f>AVERAGE(R162:R170)</f>
        <v>5.6925065166666721E-3</v>
      </c>
      <c r="S161" s="4">
        <f>R161</f>
        <v>5.6925065166666721E-3</v>
      </c>
    </row>
    <row r="162" spans="1:24" x14ac:dyDescent="0.25">
      <c r="A162" s="2">
        <v>9</v>
      </c>
      <c r="B162" s="2">
        <v>9</v>
      </c>
      <c r="C162" s="2" t="s">
        <v>0</v>
      </c>
      <c r="D162" s="2">
        <v>3</v>
      </c>
      <c r="E162" s="8" t="s">
        <v>3</v>
      </c>
      <c r="F162" s="12">
        <v>0.28263563000000003</v>
      </c>
      <c r="G162" s="9">
        <v>-5428320.1798679996</v>
      </c>
      <c r="H162" s="10">
        <v>790.036725999787</v>
      </c>
      <c r="I162" s="11">
        <v>0</v>
      </c>
      <c r="J162" s="8" t="s">
        <v>37</v>
      </c>
      <c r="K162" t="s">
        <v>3</v>
      </c>
      <c r="L162" s="1">
        <v>-0.24890868199999999</v>
      </c>
      <c r="M162">
        <v>5366829.4870340005</v>
      </c>
      <c r="N162">
        <v>582.12459300085902</v>
      </c>
      <c r="O162">
        <v>0</v>
      </c>
      <c r="P162" s="14">
        <f t="shared" ref="P162:P170" si="27">F162</f>
        <v>0.28263563000000003</v>
      </c>
      <c r="Q162" s="14">
        <f t="shared" ref="Q162:Q170" si="28">-1*L162</f>
        <v>0.24890868199999999</v>
      </c>
      <c r="R162" s="14">
        <f>P162-Q162</f>
        <v>3.3726948000000034E-2</v>
      </c>
    </row>
    <row r="163" spans="1:24" x14ac:dyDescent="0.25">
      <c r="A163" s="2">
        <v>9</v>
      </c>
      <c r="B163" s="2">
        <v>10</v>
      </c>
      <c r="C163" s="2" t="s">
        <v>0</v>
      </c>
      <c r="D163" s="2">
        <v>4</v>
      </c>
      <c r="E163" s="8" t="s">
        <v>4</v>
      </c>
      <c r="F163" s="12">
        <v>-2.9887549999999999E-2</v>
      </c>
      <c r="G163" s="9">
        <v>-5427534.6082619997</v>
      </c>
      <c r="H163" s="10">
        <v>4.4651199998333997</v>
      </c>
      <c r="I163" s="11">
        <v>2.8E-3</v>
      </c>
      <c r="J163" s="8" t="s">
        <v>38</v>
      </c>
      <c r="K163" t="s">
        <v>4</v>
      </c>
      <c r="L163" s="1">
        <v>4.5344828600000003E-3</v>
      </c>
      <c r="M163">
        <v>5366247.4635199998</v>
      </c>
      <c r="N163">
        <v>0.10107900016009801</v>
      </c>
      <c r="O163">
        <v>0.65298</v>
      </c>
      <c r="P163" s="14">
        <f t="shared" si="27"/>
        <v>-2.9887549999999999E-2</v>
      </c>
      <c r="Q163" s="14">
        <f t="shared" si="28"/>
        <v>-4.5344828600000003E-3</v>
      </c>
      <c r="R163" s="14">
        <f t="shared" ref="R163:R170" si="29">P163-Q163</f>
        <v>-2.5353067139999998E-2</v>
      </c>
    </row>
    <row r="164" spans="1:24" x14ac:dyDescent="0.25">
      <c r="A164" s="2">
        <v>9</v>
      </c>
      <c r="B164" s="2">
        <v>11</v>
      </c>
      <c r="C164" s="2" t="s">
        <v>0</v>
      </c>
      <c r="D164" s="2">
        <v>6</v>
      </c>
      <c r="E164" s="8" t="s">
        <v>5</v>
      </c>
      <c r="F164" s="12">
        <v>-1.887173E-2</v>
      </c>
      <c r="G164" s="9">
        <v>-5427549.8604279999</v>
      </c>
      <c r="H164" s="10">
        <v>19.717286000028199</v>
      </c>
      <c r="I164" s="11">
        <v>0</v>
      </c>
      <c r="J164" s="8" t="s">
        <v>38</v>
      </c>
      <c r="K164" t="s">
        <v>5</v>
      </c>
      <c r="L164" s="1">
        <v>8.2794156899999999E-3</v>
      </c>
      <c r="M164">
        <v>5366251.2373869997</v>
      </c>
      <c r="N164">
        <v>3.8749460000544702</v>
      </c>
      <c r="O164">
        <v>5.3699999999999998E-3</v>
      </c>
      <c r="P164" s="14">
        <f t="shared" si="27"/>
        <v>-1.887173E-2</v>
      </c>
      <c r="Q164" s="14">
        <f t="shared" si="28"/>
        <v>-8.2794156899999999E-3</v>
      </c>
      <c r="R164" s="14">
        <f t="shared" si="29"/>
        <v>-1.059231431E-2</v>
      </c>
    </row>
    <row r="165" spans="1:24" x14ac:dyDescent="0.25">
      <c r="A165" s="2">
        <v>9</v>
      </c>
      <c r="B165" s="2">
        <v>12</v>
      </c>
      <c r="C165" s="2" t="s">
        <v>0</v>
      </c>
      <c r="D165" s="2">
        <v>1</v>
      </c>
      <c r="E165" s="8" t="s">
        <v>6</v>
      </c>
      <c r="F165" s="12">
        <v>0.52332290000000004</v>
      </c>
      <c r="G165" s="9">
        <v>-5431300.4049659995</v>
      </c>
      <c r="H165" s="10">
        <v>3770.26182399969</v>
      </c>
      <c r="I165" s="11">
        <v>0</v>
      </c>
      <c r="J165" s="8" t="s">
        <v>37</v>
      </c>
      <c r="K165" t="s">
        <v>6</v>
      </c>
      <c r="L165" s="1">
        <v>-0.52332298600000005</v>
      </c>
      <c r="M165">
        <v>5370017.624264</v>
      </c>
      <c r="N165">
        <v>3770.26182300038</v>
      </c>
      <c r="O165">
        <v>0</v>
      </c>
      <c r="P165" s="14">
        <f t="shared" si="27"/>
        <v>0.52332290000000004</v>
      </c>
      <c r="Q165" s="14">
        <f t="shared" si="28"/>
        <v>0.52332298600000005</v>
      </c>
      <c r="R165" s="14">
        <f t="shared" si="29"/>
        <v>-8.6000000010244548E-8</v>
      </c>
    </row>
    <row r="166" spans="1:24" x14ac:dyDescent="0.25">
      <c r="A166" s="2">
        <v>9</v>
      </c>
      <c r="B166" s="2">
        <v>13</v>
      </c>
      <c r="C166" s="2" t="s">
        <v>0</v>
      </c>
      <c r="D166" s="2">
        <v>5</v>
      </c>
      <c r="E166" s="11" t="s">
        <v>7</v>
      </c>
      <c r="F166" s="12">
        <v>1.4549980000000001E-2</v>
      </c>
      <c r="G166" s="9">
        <v>-5427531.4467190001</v>
      </c>
      <c r="H166" s="10">
        <v>1.30357700027525</v>
      </c>
      <c r="I166" s="11">
        <v>0.10638</v>
      </c>
      <c r="J166" s="8" t="s">
        <v>37</v>
      </c>
      <c r="K166" t="s">
        <v>7</v>
      </c>
      <c r="L166" s="1">
        <v>-3.6468319899999997E-2</v>
      </c>
      <c r="M166">
        <v>5366255.2367270002</v>
      </c>
      <c r="N166">
        <v>7.8742860006168396</v>
      </c>
      <c r="O166" s="1">
        <v>6.9999999999999994E-5</v>
      </c>
      <c r="P166" s="14">
        <f t="shared" si="27"/>
        <v>1.4549980000000001E-2</v>
      </c>
      <c r="Q166" s="14">
        <f t="shared" si="28"/>
        <v>3.6468319899999997E-2</v>
      </c>
      <c r="R166" s="14">
        <f t="shared" si="29"/>
        <v>-2.1918339899999997E-2</v>
      </c>
    </row>
    <row r="167" spans="1:24" x14ac:dyDescent="0.25">
      <c r="A167" s="2">
        <v>9</v>
      </c>
      <c r="B167" s="2">
        <v>14</v>
      </c>
      <c r="C167" s="2" t="s">
        <v>0</v>
      </c>
      <c r="D167" s="2">
        <v>7</v>
      </c>
      <c r="E167" s="11" t="s">
        <v>8</v>
      </c>
      <c r="F167" s="12">
        <v>0.5115305</v>
      </c>
      <c r="G167" s="9">
        <v>-5430407.39102</v>
      </c>
      <c r="H167" s="10">
        <v>2877.2478780001402</v>
      </c>
      <c r="I167" s="11">
        <v>0</v>
      </c>
      <c r="J167" s="8" t="s">
        <v>37</v>
      </c>
      <c r="K167" t="s">
        <v>8</v>
      </c>
      <c r="L167" s="1">
        <v>-0.43078219899999998</v>
      </c>
      <c r="M167">
        <v>5368408.9777380005</v>
      </c>
      <c r="N167">
        <v>2161.6152970008502</v>
      </c>
      <c r="O167">
        <v>0</v>
      </c>
      <c r="P167" s="14">
        <f t="shared" si="27"/>
        <v>0.5115305</v>
      </c>
      <c r="Q167" s="14">
        <f t="shared" si="28"/>
        <v>0.43078219899999998</v>
      </c>
      <c r="R167" s="14">
        <f t="shared" si="29"/>
        <v>8.0748301000000022E-2</v>
      </c>
    </row>
    <row r="168" spans="1:24" x14ac:dyDescent="0.25">
      <c r="A168" s="2">
        <v>9</v>
      </c>
      <c r="B168" s="2">
        <v>15</v>
      </c>
      <c r="C168" s="2" t="s">
        <v>0</v>
      </c>
      <c r="D168" s="2">
        <v>2</v>
      </c>
      <c r="E168" s="11" t="s">
        <v>9</v>
      </c>
      <c r="F168" s="12">
        <v>0.43435670999999998</v>
      </c>
      <c r="G168" s="9">
        <v>-5427823.1184710003</v>
      </c>
      <c r="H168" s="10">
        <v>292.97532900050197</v>
      </c>
      <c r="I168" s="11">
        <v>0</v>
      </c>
      <c r="J168" s="8" t="s">
        <v>37</v>
      </c>
      <c r="K168" t="s">
        <v>9</v>
      </c>
      <c r="L168" s="1">
        <v>-0.434356727</v>
      </c>
      <c r="M168">
        <v>5366540.3377689999</v>
      </c>
      <c r="N168">
        <v>292.97532800026198</v>
      </c>
      <c r="O168">
        <v>0</v>
      </c>
      <c r="P168" s="14">
        <f t="shared" si="27"/>
        <v>0.43435670999999998</v>
      </c>
      <c r="Q168" s="14">
        <f t="shared" si="28"/>
        <v>0.434356727</v>
      </c>
      <c r="R168" s="14">
        <f t="shared" si="29"/>
        <v>-1.7000000018807526E-8</v>
      </c>
    </row>
    <row r="169" spans="1:24" x14ac:dyDescent="0.25">
      <c r="A169" s="2">
        <v>9</v>
      </c>
      <c r="B169" s="2">
        <v>16</v>
      </c>
      <c r="C169" s="2" t="s">
        <v>0</v>
      </c>
      <c r="D169" s="2">
        <v>8</v>
      </c>
      <c r="E169" s="11" t="s">
        <v>10</v>
      </c>
      <c r="F169" s="12">
        <v>-0.17016787999999999</v>
      </c>
      <c r="G169" s="9">
        <v>-5427620.9883019999</v>
      </c>
      <c r="H169" s="10">
        <v>90.845160000026198</v>
      </c>
      <c r="I169" s="11">
        <v>0</v>
      </c>
      <c r="J169" s="8" t="s">
        <v>38</v>
      </c>
      <c r="K169" t="s">
        <v>10</v>
      </c>
      <c r="L169" s="1">
        <v>0.16206891200000001</v>
      </c>
      <c r="M169">
        <v>5366329.8329090001</v>
      </c>
      <c r="N169">
        <v>82.470468000508802</v>
      </c>
      <c r="O169">
        <v>0</v>
      </c>
      <c r="P169" s="14">
        <f t="shared" si="27"/>
        <v>-0.17016787999999999</v>
      </c>
      <c r="Q169" s="14">
        <f t="shared" si="28"/>
        <v>-0.16206891200000001</v>
      </c>
      <c r="R169" s="14">
        <f t="shared" si="29"/>
        <v>-8.0989679999999842E-3</v>
      </c>
    </row>
    <row r="170" spans="1:24" x14ac:dyDescent="0.25">
      <c r="A170" s="2">
        <v>9</v>
      </c>
      <c r="B170" s="2">
        <v>17</v>
      </c>
      <c r="C170" s="2" t="s">
        <v>0</v>
      </c>
      <c r="D170" s="2">
        <v>9</v>
      </c>
      <c r="E170" s="11" t="s">
        <v>11</v>
      </c>
      <c r="F170" s="12">
        <v>0.29486689999999999</v>
      </c>
      <c r="G170" s="9">
        <v>-5427700.4808860002</v>
      </c>
      <c r="H170" s="10">
        <v>170.337744000367</v>
      </c>
      <c r="I170" s="11">
        <v>0</v>
      </c>
      <c r="J170" s="8" t="s">
        <v>37</v>
      </c>
      <c r="K170" t="s">
        <v>11</v>
      </c>
      <c r="L170" s="1">
        <v>-0.29214679799999999</v>
      </c>
      <c r="M170">
        <v>5366414.3101979997</v>
      </c>
      <c r="N170">
        <v>166.947757000103</v>
      </c>
      <c r="O170">
        <v>0</v>
      </c>
      <c r="P170" s="14">
        <f t="shared" si="27"/>
        <v>0.29486689999999999</v>
      </c>
      <c r="Q170" s="14">
        <f t="shared" si="28"/>
        <v>0.29214679799999999</v>
      </c>
      <c r="R170" s="14">
        <f t="shared" si="29"/>
        <v>2.720102000000002E-3</v>
      </c>
    </row>
    <row r="171" spans="1:24" x14ac:dyDescent="0.25">
      <c r="A171" s="2">
        <v>10</v>
      </c>
      <c r="B171" s="2">
        <v>18</v>
      </c>
      <c r="C171" s="2" t="s">
        <v>0</v>
      </c>
    </row>
    <row r="172" spans="1:24" x14ac:dyDescent="0.25">
      <c r="A172" s="2">
        <v>11</v>
      </c>
      <c r="B172" s="2">
        <v>19</v>
      </c>
      <c r="C172" s="2" t="s">
        <v>0</v>
      </c>
    </row>
    <row r="173" spans="1:24" x14ac:dyDescent="0.25">
      <c r="A173" s="2">
        <v>10</v>
      </c>
      <c r="B173" s="2">
        <v>1</v>
      </c>
      <c r="C173" s="2" t="s">
        <v>20</v>
      </c>
      <c r="E173" s="8" t="s">
        <v>30</v>
      </c>
      <c r="F173" s="8" t="s">
        <v>20</v>
      </c>
      <c r="K173" t="s">
        <v>39</v>
      </c>
      <c r="L173" t="s">
        <v>20</v>
      </c>
      <c r="T173" t="str">
        <f>L173</f>
        <v>MCAE_lecture</v>
      </c>
      <c r="U173" s="5">
        <f>F177</f>
        <v>7845.1694150008198</v>
      </c>
      <c r="V173">
        <f>L177</f>
        <v>6957.1290919994899</v>
      </c>
      <c r="W173" s="5">
        <f>U173-V173</f>
        <v>888.04032300132985</v>
      </c>
      <c r="X173" t="s">
        <v>63</v>
      </c>
    </row>
    <row r="174" spans="1:24" x14ac:dyDescent="0.25">
      <c r="A174" s="2">
        <v>10</v>
      </c>
      <c r="B174" s="2">
        <v>2</v>
      </c>
      <c r="C174" s="2" t="s">
        <v>20</v>
      </c>
    </row>
    <row r="175" spans="1:24" x14ac:dyDescent="0.25">
      <c r="A175" s="2">
        <v>10</v>
      </c>
      <c r="B175" s="2">
        <v>3</v>
      </c>
      <c r="C175" s="2" t="s">
        <v>20</v>
      </c>
      <c r="E175" s="8" t="s">
        <v>31</v>
      </c>
      <c r="F175" s="9">
        <v>-5215256.4557649996</v>
      </c>
      <c r="K175" t="s">
        <v>40</v>
      </c>
      <c r="L175">
        <v>5151476.5865730001</v>
      </c>
    </row>
    <row r="176" spans="1:24" x14ac:dyDescent="0.25">
      <c r="A176" s="2">
        <v>10</v>
      </c>
      <c r="B176" s="2">
        <v>4</v>
      </c>
      <c r="C176" s="2" t="s">
        <v>20</v>
      </c>
      <c r="E176" s="8" t="s">
        <v>32</v>
      </c>
      <c r="F176" s="9">
        <v>-5223101.6251800004</v>
      </c>
      <c r="K176" t="s">
        <v>41</v>
      </c>
      <c r="L176">
        <v>5158433.7156649996</v>
      </c>
    </row>
    <row r="177" spans="1:24" x14ac:dyDescent="0.25">
      <c r="A177" s="2">
        <v>10</v>
      </c>
      <c r="B177" s="2">
        <v>5</v>
      </c>
      <c r="C177" s="2" t="s">
        <v>20</v>
      </c>
      <c r="E177" s="8" t="s">
        <v>33</v>
      </c>
      <c r="F177" s="10">
        <v>7845.1694150008198</v>
      </c>
      <c r="G177" s="8" t="s">
        <v>36</v>
      </c>
      <c r="H177" s="11">
        <v>0</v>
      </c>
      <c r="K177" t="s">
        <v>42</v>
      </c>
      <c r="L177">
        <v>6957.1290919994899</v>
      </c>
      <c r="M177" t="s">
        <v>43</v>
      </c>
      <c r="N177">
        <v>0</v>
      </c>
    </row>
    <row r="178" spans="1:24" x14ac:dyDescent="0.25">
      <c r="A178" s="2">
        <v>10</v>
      </c>
      <c r="B178" s="2">
        <v>6</v>
      </c>
      <c r="C178" s="2" t="s">
        <v>20</v>
      </c>
    </row>
    <row r="179" spans="1:24" x14ac:dyDescent="0.25">
      <c r="A179" s="2">
        <v>10</v>
      </c>
      <c r="B179" s="2">
        <v>7</v>
      </c>
      <c r="C179" s="2" t="s">
        <v>20</v>
      </c>
      <c r="P179" s="13" t="s">
        <v>47</v>
      </c>
      <c r="Q179" s="13" t="s">
        <v>48</v>
      </c>
      <c r="R179" s="13" t="s">
        <v>2</v>
      </c>
    </row>
    <row r="180" spans="1:24" x14ac:dyDescent="0.25">
      <c r="A180" s="2">
        <v>10</v>
      </c>
      <c r="B180" s="2">
        <v>8</v>
      </c>
      <c r="C180" s="2" t="s">
        <v>20</v>
      </c>
      <c r="E180" s="8" t="s">
        <v>34</v>
      </c>
      <c r="F180" s="8" t="s">
        <v>1</v>
      </c>
      <c r="G180" s="8" t="s">
        <v>35</v>
      </c>
      <c r="H180" s="8" t="s">
        <v>2</v>
      </c>
      <c r="I180" s="8" t="s">
        <v>36</v>
      </c>
      <c r="J180" s="8" t="s">
        <v>29</v>
      </c>
      <c r="K180" t="s">
        <v>44</v>
      </c>
      <c r="L180" t="s">
        <v>1</v>
      </c>
      <c r="M180" t="s">
        <v>45</v>
      </c>
      <c r="N180" t="s">
        <v>2</v>
      </c>
      <c r="O180" t="s">
        <v>46</v>
      </c>
      <c r="P180" s="15">
        <f>AVERAGE(P181:P189)</f>
        <v>0.20963758333333335</v>
      </c>
      <c r="Q180" s="15">
        <f>AVERAGE(Q181:Q189)</f>
        <v>0.20486621826333332</v>
      </c>
      <c r="R180" s="15">
        <f>AVERAGE(R181:R189)</f>
        <v>4.771365070000002E-3</v>
      </c>
      <c r="S180" s="4">
        <f>R180</f>
        <v>4.771365070000002E-3</v>
      </c>
    </row>
    <row r="181" spans="1:24" x14ac:dyDescent="0.25">
      <c r="A181" s="2">
        <v>10</v>
      </c>
      <c r="B181" s="2">
        <v>9</v>
      </c>
      <c r="C181" s="2" t="s">
        <v>20</v>
      </c>
      <c r="D181" s="2">
        <v>3</v>
      </c>
      <c r="E181" s="8" t="s">
        <v>3</v>
      </c>
      <c r="F181" s="12">
        <v>0.31978536000000002</v>
      </c>
      <c r="G181" s="9">
        <v>-5216195.4595980002</v>
      </c>
      <c r="H181" s="10">
        <v>939.00383300054796</v>
      </c>
      <c r="I181" s="11">
        <v>0</v>
      </c>
      <c r="J181" s="8" t="s">
        <v>37</v>
      </c>
      <c r="K181" t="s">
        <v>3</v>
      </c>
      <c r="L181" s="1">
        <v>-0.28264618699999999</v>
      </c>
      <c r="M181">
        <v>5152165.1254669996</v>
      </c>
      <c r="N181">
        <v>688.53889399953096</v>
      </c>
      <c r="O181">
        <v>0</v>
      </c>
      <c r="P181" s="14">
        <f t="shared" ref="P181:P189" si="30">F181</f>
        <v>0.31978536000000002</v>
      </c>
      <c r="Q181" s="14">
        <f t="shared" ref="Q181:Q189" si="31">-1*L181</f>
        <v>0.28264618699999999</v>
      </c>
      <c r="R181" s="14">
        <f>P181-Q181</f>
        <v>3.7139173000000025E-2</v>
      </c>
    </row>
    <row r="182" spans="1:24" x14ac:dyDescent="0.25">
      <c r="A182" s="2">
        <v>10</v>
      </c>
      <c r="B182" s="2">
        <v>10</v>
      </c>
      <c r="C182" s="2" t="s">
        <v>20</v>
      </c>
      <c r="D182" s="2">
        <v>4</v>
      </c>
      <c r="E182" s="8" t="s">
        <v>4</v>
      </c>
      <c r="F182" s="12">
        <v>-0.10304716</v>
      </c>
      <c r="G182" s="9">
        <v>-5215301.660472</v>
      </c>
      <c r="H182" s="10">
        <v>45.204707000404497</v>
      </c>
      <c r="I182" s="11">
        <v>0</v>
      </c>
      <c r="J182" s="8" t="s">
        <v>38</v>
      </c>
      <c r="K182" t="s">
        <v>4</v>
      </c>
      <c r="L182" s="1">
        <v>7.9133547100000007E-2</v>
      </c>
      <c r="M182">
        <v>5151502.7763459999</v>
      </c>
      <c r="N182">
        <v>26.189772999845399</v>
      </c>
      <c r="O182">
        <v>0</v>
      </c>
      <c r="P182" s="14">
        <f t="shared" si="30"/>
        <v>-0.10304716</v>
      </c>
      <c r="Q182" s="14">
        <f t="shared" si="31"/>
        <v>-7.9133547100000007E-2</v>
      </c>
      <c r="R182" s="14">
        <f t="shared" ref="R182:R189" si="32">P182-Q182</f>
        <v>-2.3913612899999992E-2</v>
      </c>
    </row>
    <row r="183" spans="1:24" x14ac:dyDescent="0.25">
      <c r="A183" s="2">
        <v>10</v>
      </c>
      <c r="B183" s="2">
        <v>11</v>
      </c>
      <c r="C183" s="2" t="s">
        <v>20</v>
      </c>
      <c r="D183" s="2">
        <v>6</v>
      </c>
      <c r="E183" s="8" t="s">
        <v>5</v>
      </c>
      <c r="F183" s="12">
        <v>-9.6807400000000002E-3</v>
      </c>
      <c r="G183" s="9">
        <v>-5215261.5180620002</v>
      </c>
      <c r="H183" s="10">
        <v>5.0622970005497301</v>
      </c>
      <c r="I183" s="11">
        <v>1.4599999999999999E-3</v>
      </c>
      <c r="J183" s="8" t="s">
        <v>38</v>
      </c>
      <c r="K183" t="s">
        <v>5</v>
      </c>
      <c r="L183" s="1">
        <v>2.6116745100000002E-3</v>
      </c>
      <c r="M183">
        <v>5151476.9620850002</v>
      </c>
      <c r="N183">
        <v>0.37551200017332997</v>
      </c>
      <c r="O183">
        <v>0.38614999999999999</v>
      </c>
      <c r="P183" s="14">
        <f t="shared" si="30"/>
        <v>-9.6807400000000002E-3</v>
      </c>
      <c r="Q183" s="14">
        <f t="shared" si="31"/>
        <v>-2.6116745100000002E-3</v>
      </c>
      <c r="R183" s="14">
        <f t="shared" si="32"/>
        <v>-7.06906549E-3</v>
      </c>
    </row>
    <row r="184" spans="1:24" x14ac:dyDescent="0.25">
      <c r="A184" s="2">
        <v>10</v>
      </c>
      <c r="B184" s="2">
        <v>12</v>
      </c>
      <c r="C184" s="2" t="s">
        <v>20</v>
      </c>
      <c r="D184" s="2">
        <v>1</v>
      </c>
      <c r="E184" s="8" t="s">
        <v>6</v>
      </c>
      <c r="F184" s="12">
        <v>0.37037808999999999</v>
      </c>
      <c r="G184" s="9">
        <v>-5217275.0857859999</v>
      </c>
      <c r="H184" s="10">
        <v>2018.6300210002801</v>
      </c>
      <c r="I184" s="11">
        <v>0</v>
      </c>
      <c r="J184" s="8" t="s">
        <v>37</v>
      </c>
      <c r="K184" t="s">
        <v>6</v>
      </c>
      <c r="L184" s="1">
        <v>-0.37037810100000002</v>
      </c>
      <c r="M184">
        <v>5153495.2165949997</v>
      </c>
      <c r="N184">
        <v>2018.6300219995901</v>
      </c>
      <c r="O184">
        <v>0</v>
      </c>
      <c r="P184" s="14">
        <f t="shared" si="30"/>
        <v>0.37037808999999999</v>
      </c>
      <c r="Q184" s="14">
        <f t="shared" si="31"/>
        <v>0.37037810100000002</v>
      </c>
      <c r="R184" s="14">
        <f t="shared" si="32"/>
        <v>-1.1000000021965661E-8</v>
      </c>
    </row>
    <row r="185" spans="1:24" x14ac:dyDescent="0.25">
      <c r="A185" s="2">
        <v>10</v>
      </c>
      <c r="B185" s="2">
        <v>13</v>
      </c>
      <c r="C185" s="2" t="s">
        <v>20</v>
      </c>
      <c r="D185" s="2">
        <v>5</v>
      </c>
      <c r="E185" s="11" t="s">
        <v>7</v>
      </c>
      <c r="F185" s="12">
        <v>-9.8649400000000009E-3</v>
      </c>
      <c r="G185" s="9">
        <v>-5215256.9668319998</v>
      </c>
      <c r="H185" s="10">
        <v>0.51106700021773499</v>
      </c>
      <c r="I185" s="11">
        <v>0.31201000000000001</v>
      </c>
      <c r="J185" s="8" t="s">
        <v>38</v>
      </c>
      <c r="K185" t="s">
        <v>7</v>
      </c>
      <c r="L185" s="1">
        <v>-6.90167748E-3</v>
      </c>
      <c r="M185">
        <v>5151476.8266000003</v>
      </c>
      <c r="N185">
        <v>0.24002700019627801</v>
      </c>
      <c r="O185">
        <v>0.4884</v>
      </c>
      <c r="P185" s="14">
        <f t="shared" si="30"/>
        <v>-9.8649400000000009E-3</v>
      </c>
      <c r="Q185" s="14">
        <f t="shared" si="31"/>
        <v>6.90167748E-3</v>
      </c>
      <c r="R185" s="14">
        <f t="shared" si="32"/>
        <v>-1.6766617480000003E-2</v>
      </c>
    </row>
    <row r="186" spans="1:24" x14ac:dyDescent="0.25">
      <c r="A186" s="2">
        <v>10</v>
      </c>
      <c r="B186" s="2">
        <v>14</v>
      </c>
      <c r="C186" s="2" t="s">
        <v>20</v>
      </c>
      <c r="D186" s="2">
        <v>7</v>
      </c>
      <c r="E186" s="11" t="s">
        <v>8</v>
      </c>
      <c r="F186" s="12">
        <v>0.43494916</v>
      </c>
      <c r="G186" s="9">
        <v>-5217383.290852</v>
      </c>
      <c r="H186" s="10">
        <v>2126.8350870003901</v>
      </c>
      <c r="I186" s="11">
        <v>0</v>
      </c>
      <c r="J186" s="8" t="s">
        <v>37</v>
      </c>
      <c r="K186" t="s">
        <v>8</v>
      </c>
      <c r="L186" s="1">
        <v>-0.378221264</v>
      </c>
      <c r="M186">
        <v>5153168.8612620002</v>
      </c>
      <c r="N186">
        <v>1692.2746890000999</v>
      </c>
      <c r="O186">
        <v>0</v>
      </c>
      <c r="P186" s="14">
        <f t="shared" si="30"/>
        <v>0.43494916</v>
      </c>
      <c r="Q186" s="14">
        <f t="shared" si="31"/>
        <v>0.378221264</v>
      </c>
      <c r="R186" s="14">
        <f t="shared" si="32"/>
        <v>5.6727896E-2</v>
      </c>
    </row>
    <row r="187" spans="1:24" x14ac:dyDescent="0.25">
      <c r="A187" s="2">
        <v>10</v>
      </c>
      <c r="B187" s="2">
        <v>15</v>
      </c>
      <c r="C187" s="2" t="s">
        <v>20</v>
      </c>
      <c r="D187" s="2">
        <v>2</v>
      </c>
      <c r="E187" s="11" t="s">
        <v>9</v>
      </c>
      <c r="F187" s="12">
        <v>0.63701770000000002</v>
      </c>
      <c r="G187" s="9">
        <v>-5215851.3184000002</v>
      </c>
      <c r="H187" s="10">
        <v>594.86263500060795</v>
      </c>
      <c r="I187" s="11">
        <v>0</v>
      </c>
      <c r="J187" s="8" t="s">
        <v>37</v>
      </c>
      <c r="K187" t="s">
        <v>9</v>
      </c>
      <c r="L187" s="1">
        <v>-0.637017465</v>
      </c>
      <c r="M187">
        <v>5152071.4492079997</v>
      </c>
      <c r="N187">
        <v>594.86263499967697</v>
      </c>
      <c r="O187">
        <v>0</v>
      </c>
      <c r="P187" s="14">
        <f t="shared" si="30"/>
        <v>0.63701770000000002</v>
      </c>
      <c r="Q187" s="14">
        <f t="shared" si="31"/>
        <v>0.637017465</v>
      </c>
      <c r="R187" s="14">
        <f t="shared" si="32"/>
        <v>2.3500000001508425E-7</v>
      </c>
    </row>
    <row r="188" spans="1:24" x14ac:dyDescent="0.25">
      <c r="A188" s="2">
        <v>10</v>
      </c>
      <c r="B188" s="2">
        <v>16</v>
      </c>
      <c r="C188" s="2" t="s">
        <v>20</v>
      </c>
      <c r="D188" s="2">
        <v>8</v>
      </c>
      <c r="E188" s="11" t="s">
        <v>10</v>
      </c>
      <c r="F188" s="12">
        <v>6.6120460000000006E-2</v>
      </c>
      <c r="G188" s="9">
        <v>-5215266.1402799999</v>
      </c>
      <c r="H188" s="10">
        <v>9.6845150003209692</v>
      </c>
      <c r="I188" s="11">
        <v>1.0000000000000001E-5</v>
      </c>
      <c r="J188" s="8" t="s">
        <v>37</v>
      </c>
      <c r="K188" t="s">
        <v>10</v>
      </c>
      <c r="L188" s="1">
        <v>-7.2116504499999998E-2</v>
      </c>
      <c r="M188">
        <v>5151488.1148849996</v>
      </c>
      <c r="N188">
        <v>11.5283119995146</v>
      </c>
      <c r="O188">
        <v>0</v>
      </c>
      <c r="P188" s="14">
        <f t="shared" si="30"/>
        <v>6.6120460000000006E-2</v>
      </c>
      <c r="Q188" s="14">
        <f t="shared" si="31"/>
        <v>7.2116504499999998E-2</v>
      </c>
      <c r="R188" s="14">
        <f t="shared" si="32"/>
        <v>-5.9960444999999918E-3</v>
      </c>
    </row>
    <row r="189" spans="1:24" x14ac:dyDescent="0.25">
      <c r="A189" s="2">
        <v>10</v>
      </c>
      <c r="B189" s="2">
        <v>17</v>
      </c>
      <c r="C189" s="2" t="s">
        <v>20</v>
      </c>
      <c r="D189" s="2">
        <v>9</v>
      </c>
      <c r="E189" s="11" t="s">
        <v>11</v>
      </c>
      <c r="F189" s="12">
        <v>0.18108031999999999</v>
      </c>
      <c r="G189" s="9">
        <v>-5215331.5754859997</v>
      </c>
      <c r="H189" s="10">
        <v>75.119721000082706</v>
      </c>
      <c r="I189" s="11">
        <v>0</v>
      </c>
      <c r="J189" s="8" t="s">
        <v>37</v>
      </c>
      <c r="K189" t="s">
        <v>11</v>
      </c>
      <c r="L189" s="1">
        <v>-0.17825998700000001</v>
      </c>
      <c r="M189">
        <v>5151549.2096349997</v>
      </c>
      <c r="N189">
        <v>72.623061999678598</v>
      </c>
      <c r="O189">
        <v>0</v>
      </c>
      <c r="P189" s="14">
        <f t="shared" si="30"/>
        <v>0.18108031999999999</v>
      </c>
      <c r="Q189" s="14">
        <f t="shared" si="31"/>
        <v>0.17825998700000001</v>
      </c>
      <c r="R189" s="14">
        <f t="shared" si="32"/>
        <v>2.8203329999999804E-3</v>
      </c>
    </row>
    <row r="190" spans="1:24" x14ac:dyDescent="0.25">
      <c r="A190" s="2">
        <v>11</v>
      </c>
      <c r="B190" s="2">
        <v>18</v>
      </c>
      <c r="C190" s="2" t="s">
        <v>20</v>
      </c>
    </row>
    <row r="191" spans="1:24" x14ac:dyDescent="0.25">
      <c r="A191" s="2">
        <v>12</v>
      </c>
      <c r="B191" s="2">
        <v>19</v>
      </c>
      <c r="C191" s="2" t="s">
        <v>20</v>
      </c>
    </row>
    <row r="192" spans="1:24" x14ac:dyDescent="0.25">
      <c r="A192" s="2">
        <v>11</v>
      </c>
      <c r="B192" s="2">
        <v>1</v>
      </c>
      <c r="C192" s="2" t="s">
        <v>21</v>
      </c>
      <c r="E192" s="8" t="s">
        <v>30</v>
      </c>
      <c r="F192" s="8" t="s">
        <v>21</v>
      </c>
      <c r="K192" t="s">
        <v>39</v>
      </c>
      <c r="L192" t="s">
        <v>21</v>
      </c>
      <c r="T192" t="str">
        <f>L192</f>
        <v>MCAE_nonlecture</v>
      </c>
      <c r="U192" s="5">
        <f>F196</f>
        <v>5000.8556949999102</v>
      </c>
      <c r="V192">
        <f>L196</f>
        <v>4486.9467150000801</v>
      </c>
      <c r="W192" s="5">
        <f>U192-V192</f>
        <v>513.90897999983008</v>
      </c>
      <c r="X192" t="s">
        <v>63</v>
      </c>
    </row>
    <row r="193" spans="1:19" x14ac:dyDescent="0.25">
      <c r="A193" s="2">
        <v>11</v>
      </c>
      <c r="B193" s="2">
        <v>2</v>
      </c>
      <c r="C193" s="2" t="s">
        <v>21</v>
      </c>
    </row>
    <row r="194" spans="1:19" x14ac:dyDescent="0.25">
      <c r="A194" s="2">
        <v>11</v>
      </c>
      <c r="B194" s="2">
        <v>3</v>
      </c>
      <c r="C194" s="2" t="s">
        <v>21</v>
      </c>
      <c r="E194" s="8" t="s">
        <v>31</v>
      </c>
      <c r="F194" s="9">
        <v>-3664833.0714469999</v>
      </c>
      <c r="K194" t="s">
        <v>40</v>
      </c>
      <c r="L194">
        <v>3618495.7258259999</v>
      </c>
    </row>
    <row r="195" spans="1:19" x14ac:dyDescent="0.25">
      <c r="A195" s="2">
        <v>11</v>
      </c>
      <c r="B195" s="2">
        <v>4</v>
      </c>
      <c r="C195" s="2" t="s">
        <v>21</v>
      </c>
      <c r="E195" s="8" t="s">
        <v>32</v>
      </c>
      <c r="F195" s="9">
        <v>-3669833.9271419998</v>
      </c>
      <c r="K195" t="s">
        <v>41</v>
      </c>
      <c r="L195">
        <v>3622982.6725409999</v>
      </c>
    </row>
    <row r="196" spans="1:19" x14ac:dyDescent="0.25">
      <c r="A196" s="2">
        <v>11</v>
      </c>
      <c r="B196" s="2">
        <v>5</v>
      </c>
      <c r="C196" s="2" t="s">
        <v>21</v>
      </c>
      <c r="E196" s="8" t="s">
        <v>33</v>
      </c>
      <c r="F196" s="10">
        <v>5000.8556949999102</v>
      </c>
      <c r="G196" s="8" t="s">
        <v>36</v>
      </c>
      <c r="H196" s="11">
        <v>0</v>
      </c>
      <c r="K196" t="s">
        <v>42</v>
      </c>
      <c r="L196">
        <v>4486.9467150000801</v>
      </c>
      <c r="M196" t="s">
        <v>43</v>
      </c>
      <c r="N196">
        <v>0</v>
      </c>
    </row>
    <row r="197" spans="1:19" x14ac:dyDescent="0.25">
      <c r="A197" s="2">
        <v>11</v>
      </c>
      <c r="B197" s="2">
        <v>6</v>
      </c>
      <c r="C197" s="2" t="s">
        <v>21</v>
      </c>
    </row>
    <row r="198" spans="1:19" x14ac:dyDescent="0.25">
      <c r="A198" s="2">
        <v>11</v>
      </c>
      <c r="B198" s="2">
        <v>7</v>
      </c>
      <c r="C198" s="2" t="s">
        <v>21</v>
      </c>
      <c r="P198" s="13" t="s">
        <v>47</v>
      </c>
      <c r="Q198" s="13" t="s">
        <v>48</v>
      </c>
      <c r="R198" s="13" t="s">
        <v>2</v>
      </c>
    </row>
    <row r="199" spans="1:19" x14ac:dyDescent="0.25">
      <c r="A199" s="2">
        <v>11</v>
      </c>
      <c r="B199" s="2">
        <v>8</v>
      </c>
      <c r="C199" s="2" t="s">
        <v>21</v>
      </c>
      <c r="E199" s="8" t="s">
        <v>34</v>
      </c>
      <c r="F199" s="8" t="s">
        <v>1</v>
      </c>
      <c r="G199" s="8" t="s">
        <v>35</v>
      </c>
      <c r="H199" s="8" t="s">
        <v>2</v>
      </c>
      <c r="I199" s="8" t="s">
        <v>36</v>
      </c>
      <c r="J199" s="8" t="s">
        <v>29</v>
      </c>
      <c r="K199" t="s">
        <v>44</v>
      </c>
      <c r="L199" t="s">
        <v>1</v>
      </c>
      <c r="M199" t="s">
        <v>45</v>
      </c>
      <c r="N199" t="s">
        <v>2</v>
      </c>
      <c r="O199" t="s">
        <v>46</v>
      </c>
      <c r="P199" s="15">
        <f>AVERAGE(P200:P208)</f>
        <v>0.20463202111111112</v>
      </c>
      <c r="Q199" s="15">
        <f>AVERAGE(Q200:Q208)</f>
        <v>0.20013121777777776</v>
      </c>
      <c r="R199" s="15">
        <f>AVERAGE(R200:R208)</f>
        <v>4.5008033333333386E-3</v>
      </c>
      <c r="S199" s="4">
        <f>R199</f>
        <v>4.5008033333333386E-3</v>
      </c>
    </row>
    <row r="200" spans="1:19" x14ac:dyDescent="0.25">
      <c r="A200" s="2">
        <v>11</v>
      </c>
      <c r="B200" s="2">
        <v>9</v>
      </c>
      <c r="C200" s="2" t="s">
        <v>21</v>
      </c>
      <c r="D200" s="2">
        <v>3</v>
      </c>
      <c r="E200" s="8" t="s">
        <v>3</v>
      </c>
      <c r="F200" s="12">
        <v>0.18934803</v>
      </c>
      <c r="G200" s="9">
        <v>-3665051.2678589998</v>
      </c>
      <c r="H200" s="10">
        <v>218.19641199987299</v>
      </c>
      <c r="I200" s="11">
        <v>0</v>
      </c>
      <c r="J200" s="8" t="s">
        <v>37</v>
      </c>
      <c r="K200" t="s">
        <v>3</v>
      </c>
      <c r="L200">
        <v>-0.16735671999999999</v>
      </c>
      <c r="M200">
        <v>3618656.02104</v>
      </c>
      <c r="N200">
        <v>160.29521400015801</v>
      </c>
      <c r="O200">
        <v>0</v>
      </c>
      <c r="P200" s="14">
        <f t="shared" ref="P200:P208" si="33">F200</f>
        <v>0.18934803</v>
      </c>
      <c r="Q200" s="14">
        <f t="shared" ref="Q200:Q208" si="34">-1*L200</f>
        <v>0.16735671999999999</v>
      </c>
      <c r="R200" s="14">
        <f>P200-Q200</f>
        <v>2.1991310000000014E-2</v>
      </c>
    </row>
    <row r="201" spans="1:19" x14ac:dyDescent="0.25">
      <c r="A201" s="2">
        <v>11</v>
      </c>
      <c r="B201" s="2">
        <v>10</v>
      </c>
      <c r="C201" s="2" t="s">
        <v>21</v>
      </c>
      <c r="D201" s="2">
        <v>4</v>
      </c>
      <c r="E201" s="8" t="s">
        <v>4</v>
      </c>
      <c r="F201" s="12">
        <v>-0.10233759000000001</v>
      </c>
      <c r="G201" s="9">
        <v>-3664864.9813780002</v>
      </c>
      <c r="H201" s="10">
        <v>31.9099310003221</v>
      </c>
      <c r="I201" s="11">
        <v>0</v>
      </c>
      <c r="J201" s="8" t="s">
        <v>38</v>
      </c>
      <c r="K201" t="s">
        <v>4</v>
      </c>
      <c r="L201">
        <v>8.8574529999999999E-2</v>
      </c>
      <c r="M201">
        <v>3618519.205538</v>
      </c>
      <c r="N201">
        <v>23.479712000116699</v>
      </c>
      <c r="O201">
        <v>0</v>
      </c>
      <c r="P201" s="14">
        <f t="shared" si="33"/>
        <v>-0.10233759000000001</v>
      </c>
      <c r="Q201" s="14">
        <f t="shared" si="34"/>
        <v>-8.8574529999999999E-2</v>
      </c>
      <c r="R201" s="14">
        <f t="shared" ref="R201:R208" si="35">P201-Q201</f>
        <v>-1.3763060000000008E-2</v>
      </c>
    </row>
    <row r="202" spans="1:19" x14ac:dyDescent="0.25">
      <c r="A202" s="2">
        <v>11</v>
      </c>
      <c r="B202" s="2">
        <v>11</v>
      </c>
      <c r="C202" s="2" t="s">
        <v>21</v>
      </c>
      <c r="D202" s="2">
        <v>6</v>
      </c>
      <c r="E202" s="8" t="s">
        <v>5</v>
      </c>
      <c r="F202" s="12">
        <v>-3.9176229999999999E-2</v>
      </c>
      <c r="G202" s="9">
        <v>-3664897.4517370001</v>
      </c>
      <c r="H202" s="10">
        <v>64.380290000233799</v>
      </c>
      <c r="I202" s="11">
        <v>0</v>
      </c>
      <c r="J202" s="8" t="s">
        <v>38</v>
      </c>
      <c r="K202" t="s">
        <v>5</v>
      </c>
      <c r="L202">
        <v>3.4254680000000003E-2</v>
      </c>
      <c r="M202">
        <v>3618545.862586</v>
      </c>
      <c r="N202">
        <v>50.136760000139397</v>
      </c>
      <c r="O202">
        <v>0</v>
      </c>
      <c r="P202" s="14">
        <f t="shared" si="33"/>
        <v>-3.9176229999999999E-2</v>
      </c>
      <c r="Q202" s="14">
        <f t="shared" si="34"/>
        <v>-3.4254680000000003E-2</v>
      </c>
      <c r="R202" s="14">
        <f t="shared" si="35"/>
        <v>-4.9215499999999968E-3</v>
      </c>
    </row>
    <row r="203" spans="1:19" x14ac:dyDescent="0.25">
      <c r="A203" s="2">
        <v>11</v>
      </c>
      <c r="B203" s="2">
        <v>12</v>
      </c>
      <c r="C203" s="2" t="s">
        <v>21</v>
      </c>
      <c r="D203" s="2">
        <v>1</v>
      </c>
      <c r="E203" s="8" t="s">
        <v>6</v>
      </c>
      <c r="F203" s="12">
        <v>0.35238879000000001</v>
      </c>
      <c r="G203" s="9">
        <v>-3666248.6876320001</v>
      </c>
      <c r="H203" s="10">
        <v>1415.6161850001599</v>
      </c>
      <c r="I203" s="11">
        <v>0</v>
      </c>
      <c r="J203" s="8" t="s">
        <v>37</v>
      </c>
      <c r="K203" t="s">
        <v>6</v>
      </c>
      <c r="L203">
        <v>-0.35238878000000001</v>
      </c>
      <c r="M203">
        <v>3619911.342011</v>
      </c>
      <c r="N203">
        <v>1415.6161850001599</v>
      </c>
      <c r="O203">
        <v>0</v>
      </c>
      <c r="P203" s="14">
        <f t="shared" si="33"/>
        <v>0.35238879000000001</v>
      </c>
      <c r="Q203" s="14">
        <f t="shared" si="34"/>
        <v>0.35238878000000001</v>
      </c>
      <c r="R203" s="14">
        <f t="shared" si="35"/>
        <v>9.9999999947364415E-9</v>
      </c>
    </row>
    <row r="204" spans="1:19" x14ac:dyDescent="0.25">
      <c r="A204" s="2">
        <v>11</v>
      </c>
      <c r="B204" s="2">
        <v>13</v>
      </c>
      <c r="C204" s="2" t="s">
        <v>21</v>
      </c>
      <c r="D204" s="2">
        <v>5</v>
      </c>
      <c r="E204" s="11" t="s">
        <v>7</v>
      </c>
      <c r="F204" s="12">
        <v>-5.1317550000000003E-2</v>
      </c>
      <c r="G204" s="9">
        <v>-3664843.1792930001</v>
      </c>
      <c r="H204" s="10">
        <v>10.107846000231801</v>
      </c>
      <c r="I204" s="11">
        <v>1.0000000000000001E-5</v>
      </c>
      <c r="J204" s="8" t="s">
        <v>38</v>
      </c>
      <c r="K204" t="s">
        <v>7</v>
      </c>
      <c r="L204">
        <v>3.0338489999999999E-2</v>
      </c>
      <c r="M204">
        <v>3618499.1126020001</v>
      </c>
      <c r="N204">
        <v>3.3867760002613001</v>
      </c>
      <c r="O204">
        <v>9.2499999999999995E-3</v>
      </c>
      <c r="P204" s="14">
        <f t="shared" si="33"/>
        <v>-5.1317550000000003E-2</v>
      </c>
      <c r="Q204" s="14">
        <f t="shared" si="34"/>
        <v>-3.0338489999999999E-2</v>
      </c>
      <c r="R204" s="14">
        <f t="shared" si="35"/>
        <v>-2.0979060000000004E-2</v>
      </c>
    </row>
    <row r="205" spans="1:19" x14ac:dyDescent="0.25">
      <c r="A205" s="2">
        <v>11</v>
      </c>
      <c r="B205" s="2">
        <v>14</v>
      </c>
      <c r="C205" s="2" t="s">
        <v>21</v>
      </c>
      <c r="D205" s="2">
        <v>7</v>
      </c>
      <c r="E205" s="11" t="s">
        <v>8</v>
      </c>
      <c r="F205" s="12">
        <v>0.49078939999999999</v>
      </c>
      <c r="G205" s="9">
        <v>-3666754.4997410001</v>
      </c>
      <c r="H205" s="10">
        <v>1921.4282940002099</v>
      </c>
      <c r="I205" s="11">
        <v>0</v>
      </c>
      <c r="J205" s="8" t="s">
        <v>37</v>
      </c>
      <c r="K205" t="s">
        <v>8</v>
      </c>
      <c r="L205">
        <v>-0.43335216999999998</v>
      </c>
      <c r="M205">
        <v>3620060.4939569999</v>
      </c>
      <c r="N205">
        <v>1564.76813099998</v>
      </c>
      <c r="O205">
        <v>0</v>
      </c>
      <c r="P205" s="14">
        <f t="shared" si="33"/>
        <v>0.49078939999999999</v>
      </c>
      <c r="Q205" s="14">
        <f t="shared" si="34"/>
        <v>0.43335216999999998</v>
      </c>
      <c r="R205" s="14">
        <f t="shared" si="35"/>
        <v>5.7437230000000006E-2</v>
      </c>
    </row>
    <row r="206" spans="1:19" x14ac:dyDescent="0.25">
      <c r="A206" s="2">
        <v>11</v>
      </c>
      <c r="B206" s="2">
        <v>15</v>
      </c>
      <c r="C206" s="2" t="s">
        <v>21</v>
      </c>
      <c r="D206" s="2">
        <v>2</v>
      </c>
      <c r="E206" s="11" t="s">
        <v>9</v>
      </c>
      <c r="F206" s="12">
        <v>0.71104997999999997</v>
      </c>
      <c r="G206" s="9">
        <v>-3665236.6745569999</v>
      </c>
      <c r="H206" s="10">
        <v>403.60311000002503</v>
      </c>
      <c r="I206" s="11">
        <v>0</v>
      </c>
      <c r="J206" s="8" t="s">
        <v>37</v>
      </c>
      <c r="K206" t="s">
        <v>9</v>
      </c>
      <c r="L206">
        <v>-0.71104990999999995</v>
      </c>
      <c r="M206">
        <v>3618899.3289359999</v>
      </c>
      <c r="N206">
        <v>403.60311000002503</v>
      </c>
      <c r="O206">
        <v>0</v>
      </c>
      <c r="P206" s="14">
        <f t="shared" si="33"/>
        <v>0.71104997999999997</v>
      </c>
      <c r="Q206" s="14">
        <f t="shared" si="34"/>
        <v>0.71104990999999995</v>
      </c>
      <c r="R206" s="14">
        <f t="shared" si="35"/>
        <v>7.0000000018666242E-8</v>
      </c>
    </row>
    <row r="207" spans="1:19" x14ac:dyDescent="0.25">
      <c r="A207" s="2">
        <v>11</v>
      </c>
      <c r="B207" s="2">
        <v>16</v>
      </c>
      <c r="C207" s="2" t="s">
        <v>21</v>
      </c>
      <c r="D207" s="2">
        <v>8</v>
      </c>
      <c r="E207" s="11" t="s">
        <v>10</v>
      </c>
      <c r="F207" s="12">
        <v>9.0056310000000001E-2</v>
      </c>
      <c r="G207" s="9">
        <v>-3664844.1653709998</v>
      </c>
      <c r="H207" s="10">
        <v>11.093923999927901</v>
      </c>
      <c r="I207" s="11">
        <v>0</v>
      </c>
      <c r="J207" s="8" t="s">
        <v>37</v>
      </c>
      <c r="K207" t="s">
        <v>10</v>
      </c>
      <c r="L207">
        <v>-9.553072E-2</v>
      </c>
      <c r="M207">
        <v>3618508.2168979999</v>
      </c>
      <c r="N207">
        <v>12.4910720000043</v>
      </c>
      <c r="O207">
        <v>0</v>
      </c>
      <c r="P207" s="14">
        <f t="shared" si="33"/>
        <v>9.0056310000000001E-2</v>
      </c>
      <c r="Q207" s="14">
        <f t="shared" si="34"/>
        <v>9.553072E-2</v>
      </c>
      <c r="R207" s="14">
        <f t="shared" si="35"/>
        <v>-5.474409999999999E-3</v>
      </c>
    </row>
    <row r="208" spans="1:19" x14ac:dyDescent="0.25">
      <c r="A208" s="2">
        <v>11</v>
      </c>
      <c r="B208" s="2">
        <v>17</v>
      </c>
      <c r="C208" s="2" t="s">
        <v>21</v>
      </c>
      <c r="D208" s="2">
        <v>9</v>
      </c>
      <c r="E208" s="11" t="s">
        <v>11</v>
      </c>
      <c r="F208" s="12">
        <v>0.20088705000000001</v>
      </c>
      <c r="G208" s="9">
        <v>-3664893.3976690001</v>
      </c>
      <c r="H208" s="10">
        <v>60.3262220001779</v>
      </c>
      <c r="I208" s="11">
        <v>0</v>
      </c>
      <c r="J208" s="8" t="s">
        <v>37</v>
      </c>
      <c r="K208" t="s">
        <v>11</v>
      </c>
      <c r="L208">
        <v>-0.19467035999999999</v>
      </c>
      <c r="M208">
        <v>3618552.2016810002</v>
      </c>
      <c r="N208">
        <v>56.475855000317097</v>
      </c>
      <c r="O208">
        <v>0</v>
      </c>
      <c r="P208" s="14">
        <f t="shared" si="33"/>
        <v>0.20088705000000001</v>
      </c>
      <c r="Q208" s="14">
        <f t="shared" si="34"/>
        <v>0.19467035999999999</v>
      </c>
      <c r="R208" s="14">
        <f t="shared" si="35"/>
        <v>6.2166900000000247E-3</v>
      </c>
    </row>
    <row r="209" spans="1:24" x14ac:dyDescent="0.25">
      <c r="A209" s="2">
        <v>12</v>
      </c>
      <c r="B209" s="2">
        <v>18</v>
      </c>
      <c r="C209" s="2" t="s">
        <v>21</v>
      </c>
    </row>
    <row r="210" spans="1:24" x14ac:dyDescent="0.25">
      <c r="A210" s="2">
        <v>13</v>
      </c>
      <c r="B210" s="2">
        <v>19</v>
      </c>
      <c r="C210" s="2" t="s">
        <v>21</v>
      </c>
    </row>
    <row r="211" spans="1:24" x14ac:dyDescent="0.25">
      <c r="A211" s="2">
        <v>12</v>
      </c>
      <c r="B211" s="2">
        <v>1</v>
      </c>
      <c r="C211" s="2" t="s">
        <v>22</v>
      </c>
      <c r="E211" s="8" t="s">
        <v>30</v>
      </c>
      <c r="F211" s="8" t="s">
        <v>22</v>
      </c>
      <c r="K211" t="s">
        <v>39</v>
      </c>
      <c r="L211" t="s">
        <v>22</v>
      </c>
      <c r="T211" t="str">
        <f>L211</f>
        <v>NPRFreshAirCorpus</v>
      </c>
      <c r="U211" s="5">
        <f>F215</f>
        <v>8028.1532620000598</v>
      </c>
      <c r="V211">
        <f>L215</f>
        <v>7465.7449349998496</v>
      </c>
      <c r="W211" s="5">
        <f>U211-V211</f>
        <v>562.40832700021019</v>
      </c>
      <c r="X211" t="s">
        <v>63</v>
      </c>
    </row>
    <row r="212" spans="1:24" x14ac:dyDescent="0.25">
      <c r="A212" s="2">
        <v>12</v>
      </c>
      <c r="B212" s="2">
        <v>2</v>
      </c>
      <c r="C212" s="2" t="s">
        <v>22</v>
      </c>
    </row>
    <row r="213" spans="1:24" x14ac:dyDescent="0.25">
      <c r="A213" s="2">
        <v>12</v>
      </c>
      <c r="B213" s="2">
        <v>3</v>
      </c>
      <c r="C213" s="2" t="s">
        <v>22</v>
      </c>
      <c r="E213" s="8" t="s">
        <v>31</v>
      </c>
      <c r="F213" s="9">
        <v>-3425147.4979110002</v>
      </c>
      <c r="K213" t="s">
        <v>40</v>
      </c>
      <c r="L213">
        <v>3383401.2537520002</v>
      </c>
    </row>
    <row r="214" spans="1:24" x14ac:dyDescent="0.25">
      <c r="A214" s="2">
        <v>12</v>
      </c>
      <c r="B214" s="2">
        <v>4</v>
      </c>
      <c r="C214" s="2" t="s">
        <v>22</v>
      </c>
      <c r="E214" s="8" t="s">
        <v>32</v>
      </c>
      <c r="F214" s="9">
        <v>-3433175.6511730002</v>
      </c>
      <c r="K214" t="s">
        <v>41</v>
      </c>
      <c r="L214">
        <v>3390866.998687</v>
      </c>
    </row>
    <row r="215" spans="1:24" x14ac:dyDescent="0.25">
      <c r="A215" s="2">
        <v>12</v>
      </c>
      <c r="B215" s="2">
        <v>5</v>
      </c>
      <c r="C215" s="2" t="s">
        <v>22</v>
      </c>
      <c r="E215" s="8" t="s">
        <v>33</v>
      </c>
      <c r="F215" s="10">
        <v>8028.1532620000598</v>
      </c>
      <c r="G215" s="8" t="s">
        <v>36</v>
      </c>
      <c r="H215" s="11">
        <v>0</v>
      </c>
      <c r="K215" t="s">
        <v>42</v>
      </c>
      <c r="L215">
        <v>7465.7449349998496</v>
      </c>
      <c r="M215" t="s">
        <v>43</v>
      </c>
      <c r="N215">
        <v>0</v>
      </c>
    </row>
    <row r="216" spans="1:24" x14ac:dyDescent="0.25">
      <c r="A216" s="2">
        <v>12</v>
      </c>
      <c r="B216" s="2">
        <v>6</v>
      </c>
      <c r="C216" s="2" t="s">
        <v>22</v>
      </c>
    </row>
    <row r="217" spans="1:24" x14ac:dyDescent="0.25">
      <c r="A217" s="2">
        <v>12</v>
      </c>
      <c r="B217" s="2">
        <v>7</v>
      </c>
      <c r="C217" s="2" t="s">
        <v>22</v>
      </c>
      <c r="P217" s="13" t="s">
        <v>47</v>
      </c>
      <c r="Q217" s="13" t="s">
        <v>48</v>
      </c>
      <c r="R217" s="13" t="s">
        <v>2</v>
      </c>
    </row>
    <row r="218" spans="1:24" x14ac:dyDescent="0.25">
      <c r="A218" s="2">
        <v>12</v>
      </c>
      <c r="B218" s="2">
        <v>8</v>
      </c>
      <c r="C218" s="2" t="s">
        <v>22</v>
      </c>
      <c r="E218" s="8" t="s">
        <v>34</v>
      </c>
      <c r="F218" s="8" t="s">
        <v>1</v>
      </c>
      <c r="G218" s="8" t="s">
        <v>35</v>
      </c>
      <c r="H218" s="8" t="s">
        <v>2</v>
      </c>
      <c r="I218" s="8" t="s">
        <v>36</v>
      </c>
      <c r="J218" s="8" t="s">
        <v>29</v>
      </c>
      <c r="K218" t="s">
        <v>44</v>
      </c>
      <c r="L218" t="s">
        <v>1</v>
      </c>
      <c r="M218" t="s">
        <v>45</v>
      </c>
      <c r="N218" t="s">
        <v>2</v>
      </c>
      <c r="O218" t="s">
        <v>46</v>
      </c>
      <c r="P218" s="15">
        <f>AVERAGE(P219:P227)</f>
        <v>0.25931287777777778</v>
      </c>
      <c r="Q218" s="15">
        <f>AVERAGE(Q219:Q227)</f>
        <v>0.25256226777777774</v>
      </c>
      <c r="R218" s="15">
        <f>AVERAGE(R219:R227)</f>
        <v>6.7506099999999937E-3</v>
      </c>
      <c r="S218" s="4">
        <f>R218</f>
        <v>6.7506099999999937E-3</v>
      </c>
    </row>
    <row r="219" spans="1:24" x14ac:dyDescent="0.25">
      <c r="A219" s="2">
        <v>12</v>
      </c>
      <c r="B219" s="2">
        <v>9</v>
      </c>
      <c r="C219" s="2" t="s">
        <v>22</v>
      </c>
      <c r="D219" s="2">
        <v>3</v>
      </c>
      <c r="E219" s="8" t="s">
        <v>3</v>
      </c>
      <c r="F219" s="12">
        <v>0.33915538000000001</v>
      </c>
      <c r="G219" s="9">
        <v>-3425853.5683670002</v>
      </c>
      <c r="H219" s="10">
        <v>706.07045600004403</v>
      </c>
      <c r="I219" s="11">
        <v>0</v>
      </c>
      <c r="J219" s="8" t="s">
        <v>37</v>
      </c>
      <c r="K219" t="s">
        <v>3</v>
      </c>
      <c r="L219">
        <v>-0.27689151000000001</v>
      </c>
      <c r="M219">
        <v>3383844.4530500001</v>
      </c>
      <c r="N219">
        <v>443.19929799996299</v>
      </c>
      <c r="O219">
        <v>0</v>
      </c>
      <c r="P219" s="14">
        <f t="shared" ref="P219:P227" si="36">F219</f>
        <v>0.33915538000000001</v>
      </c>
      <c r="Q219" s="14">
        <f t="shared" ref="Q219:Q227" si="37">-1*L219</f>
        <v>0.27689151000000001</v>
      </c>
      <c r="R219" s="14">
        <f>P219-Q219</f>
        <v>6.2263869999999999E-2</v>
      </c>
    </row>
    <row r="220" spans="1:24" x14ac:dyDescent="0.25">
      <c r="A220" s="2">
        <v>12</v>
      </c>
      <c r="B220" s="2">
        <v>10</v>
      </c>
      <c r="C220" s="2" t="s">
        <v>22</v>
      </c>
      <c r="D220" s="2">
        <v>4</v>
      </c>
      <c r="E220" s="8" t="s">
        <v>4</v>
      </c>
      <c r="F220" s="12">
        <v>-6.7438079999999997E-2</v>
      </c>
      <c r="G220" s="9">
        <v>-3425159.778407</v>
      </c>
      <c r="H220" s="10">
        <v>12.2804959998466</v>
      </c>
      <c r="I220" s="11">
        <v>0</v>
      </c>
      <c r="J220" s="8" t="s">
        <v>38</v>
      </c>
      <c r="K220" t="s">
        <v>4</v>
      </c>
      <c r="L220">
        <v>3.7618760000000001E-2</v>
      </c>
      <c r="M220">
        <v>3383405.0184889999</v>
      </c>
      <c r="N220">
        <v>3.7647369997575799</v>
      </c>
      <c r="O220">
        <v>6.0699999999999999E-3</v>
      </c>
      <c r="P220" s="14">
        <f t="shared" si="36"/>
        <v>-6.7438079999999997E-2</v>
      </c>
      <c r="Q220" s="14">
        <f t="shared" si="37"/>
        <v>-3.7618760000000001E-2</v>
      </c>
      <c r="R220" s="14">
        <f t="shared" ref="R220:R227" si="38">P220-Q220</f>
        <v>-2.9819319999999996E-2</v>
      </c>
    </row>
    <row r="221" spans="1:24" x14ac:dyDescent="0.25">
      <c r="A221" s="2">
        <v>12</v>
      </c>
      <c r="B221" s="2">
        <v>11</v>
      </c>
      <c r="C221" s="2" t="s">
        <v>22</v>
      </c>
      <c r="D221" s="2">
        <v>6</v>
      </c>
      <c r="E221" s="8" t="s">
        <v>5</v>
      </c>
      <c r="F221" s="12">
        <v>5.3394549999999999E-2</v>
      </c>
      <c r="G221" s="9">
        <v>-3425252.861178</v>
      </c>
      <c r="H221" s="10">
        <v>105.363266999833</v>
      </c>
      <c r="I221" s="11">
        <v>0</v>
      </c>
      <c r="J221" s="8" t="s">
        <v>37</v>
      </c>
      <c r="K221" t="s">
        <v>5</v>
      </c>
      <c r="L221">
        <v>-5.6329549999999999E-2</v>
      </c>
      <c r="M221">
        <v>3383520.7475279998</v>
      </c>
      <c r="N221">
        <v>119.493775999639</v>
      </c>
      <c r="O221">
        <v>0</v>
      </c>
      <c r="P221" s="14">
        <f t="shared" si="36"/>
        <v>5.3394549999999999E-2</v>
      </c>
      <c r="Q221" s="14">
        <f t="shared" si="37"/>
        <v>5.6329549999999999E-2</v>
      </c>
      <c r="R221" s="14">
        <f t="shared" si="38"/>
        <v>-2.9350000000000001E-3</v>
      </c>
    </row>
    <row r="222" spans="1:24" x14ac:dyDescent="0.25">
      <c r="A222" s="2">
        <v>12</v>
      </c>
      <c r="B222" s="2">
        <v>12</v>
      </c>
      <c r="C222" s="2" t="s">
        <v>22</v>
      </c>
      <c r="D222" s="2">
        <v>1</v>
      </c>
      <c r="E222" s="8" t="s">
        <v>6</v>
      </c>
      <c r="F222" s="12">
        <v>0.52300983000000001</v>
      </c>
      <c r="G222" s="9">
        <v>-3427623.9717979999</v>
      </c>
      <c r="H222" s="10">
        <v>2476.47388699976</v>
      </c>
      <c r="I222" s="11">
        <v>0</v>
      </c>
      <c r="J222" s="8" t="s">
        <v>37</v>
      </c>
      <c r="K222" t="s">
        <v>6</v>
      </c>
      <c r="L222">
        <v>-0.52300981999999996</v>
      </c>
      <c r="M222">
        <v>3385877.7276389999</v>
      </c>
      <c r="N222">
        <v>2476.47388699976</v>
      </c>
      <c r="O222">
        <v>0</v>
      </c>
      <c r="P222" s="14">
        <f t="shared" si="36"/>
        <v>0.52300983000000001</v>
      </c>
      <c r="Q222" s="14">
        <f t="shared" si="37"/>
        <v>0.52300981999999996</v>
      </c>
      <c r="R222" s="14">
        <f t="shared" si="38"/>
        <v>1.0000000050247593E-8</v>
      </c>
    </row>
    <row r="223" spans="1:24" x14ac:dyDescent="0.25">
      <c r="A223" s="2">
        <v>12</v>
      </c>
      <c r="B223" s="2">
        <v>13</v>
      </c>
      <c r="C223" s="2" t="s">
        <v>22</v>
      </c>
      <c r="D223" s="2">
        <v>5</v>
      </c>
      <c r="E223" s="11" t="s">
        <v>7</v>
      </c>
      <c r="F223" s="12">
        <v>3.1450699999999998E-2</v>
      </c>
      <c r="G223" s="9">
        <v>-3425151.0784459999</v>
      </c>
      <c r="H223" s="10">
        <v>3.58053499972447</v>
      </c>
      <c r="I223" s="11">
        <v>7.45E-3</v>
      </c>
      <c r="J223" s="8" t="s">
        <v>37</v>
      </c>
      <c r="K223" t="s">
        <v>7</v>
      </c>
      <c r="L223">
        <v>-3.5239810000000003E-2</v>
      </c>
      <c r="M223">
        <v>3383405.5674990001</v>
      </c>
      <c r="N223">
        <v>4.3137469999492097</v>
      </c>
      <c r="O223">
        <v>3.31E-3</v>
      </c>
      <c r="P223" s="14">
        <f t="shared" si="36"/>
        <v>3.1450699999999998E-2</v>
      </c>
      <c r="Q223" s="14">
        <f t="shared" si="37"/>
        <v>3.5239810000000003E-2</v>
      </c>
      <c r="R223" s="14">
        <f t="shared" si="38"/>
        <v>-3.7891100000000053E-3</v>
      </c>
    </row>
    <row r="224" spans="1:24" x14ac:dyDescent="0.25">
      <c r="A224" s="2">
        <v>12</v>
      </c>
      <c r="B224" s="2">
        <v>14</v>
      </c>
      <c r="C224" s="2" t="s">
        <v>22</v>
      </c>
      <c r="D224" s="2">
        <v>7</v>
      </c>
      <c r="E224" s="11" t="s">
        <v>8</v>
      </c>
      <c r="F224" s="12">
        <v>0.55438531999999996</v>
      </c>
      <c r="G224" s="9">
        <v>-3427221.5107359998</v>
      </c>
      <c r="H224" s="10">
        <v>2074.0128249996301</v>
      </c>
      <c r="I224" s="11">
        <v>0</v>
      </c>
      <c r="J224" s="8" t="s">
        <v>37</v>
      </c>
      <c r="K224" t="s">
        <v>8</v>
      </c>
      <c r="L224">
        <v>-0.52033996000000005</v>
      </c>
      <c r="M224">
        <v>3385335.7203790001</v>
      </c>
      <c r="N224">
        <v>1934.46662699989</v>
      </c>
      <c r="O224">
        <v>0</v>
      </c>
      <c r="P224" s="14">
        <f t="shared" si="36"/>
        <v>0.55438531999999996</v>
      </c>
      <c r="Q224" s="14">
        <f t="shared" si="37"/>
        <v>0.52033996000000005</v>
      </c>
      <c r="R224" s="14">
        <f t="shared" si="38"/>
        <v>3.4045359999999913E-2</v>
      </c>
    </row>
    <row r="225" spans="1:24" x14ac:dyDescent="0.25">
      <c r="A225" s="2">
        <v>12</v>
      </c>
      <c r="B225" s="2">
        <v>15</v>
      </c>
      <c r="C225" s="2" t="s">
        <v>22</v>
      </c>
      <c r="D225" s="2">
        <v>2</v>
      </c>
      <c r="E225" s="11" t="s">
        <v>9</v>
      </c>
      <c r="F225" s="12">
        <v>0.66942513000000003</v>
      </c>
      <c r="G225" s="9">
        <v>-3425522.541346</v>
      </c>
      <c r="H225" s="10">
        <v>375.043434999883</v>
      </c>
      <c r="I225" s="11">
        <v>0</v>
      </c>
      <c r="J225" s="8" t="s">
        <v>37</v>
      </c>
      <c r="K225" t="s">
        <v>9</v>
      </c>
      <c r="L225">
        <v>-0.66942500000000005</v>
      </c>
      <c r="M225">
        <v>3383776.297187</v>
      </c>
      <c r="N225">
        <v>375.043434999883</v>
      </c>
      <c r="O225">
        <v>0</v>
      </c>
      <c r="P225" s="14">
        <f t="shared" si="36"/>
        <v>0.66942513000000003</v>
      </c>
      <c r="Q225" s="14">
        <f t="shared" si="37"/>
        <v>0.66942500000000005</v>
      </c>
      <c r="R225" s="14">
        <f t="shared" si="38"/>
        <v>1.2999999998708489E-7</v>
      </c>
    </row>
    <row r="226" spans="1:24" x14ac:dyDescent="0.25">
      <c r="A226" s="2">
        <v>12</v>
      </c>
      <c r="B226" s="2">
        <v>16</v>
      </c>
      <c r="C226" s="2" t="s">
        <v>22</v>
      </c>
      <c r="D226" s="2">
        <v>8</v>
      </c>
      <c r="E226" s="11" t="s">
        <v>10</v>
      </c>
      <c r="F226" s="12">
        <v>6.2678620000000004E-2</v>
      </c>
      <c r="G226" s="9">
        <v>-3425153.7869389998</v>
      </c>
      <c r="H226" s="10">
        <v>6.2890279996208802</v>
      </c>
      <c r="I226" s="11">
        <v>3.8999999999999999E-4</v>
      </c>
      <c r="J226" s="8" t="s">
        <v>37</v>
      </c>
      <c r="K226" t="s">
        <v>10</v>
      </c>
      <c r="L226">
        <v>-6.3838539999999999E-2</v>
      </c>
      <c r="M226">
        <v>3383407.7738319999</v>
      </c>
      <c r="N226">
        <v>6.5200799996964598</v>
      </c>
      <c r="O226">
        <v>2.9999999999999997E-4</v>
      </c>
      <c r="P226" s="14">
        <f t="shared" si="36"/>
        <v>6.2678620000000004E-2</v>
      </c>
      <c r="Q226" s="14">
        <f t="shared" si="37"/>
        <v>6.3838539999999999E-2</v>
      </c>
      <c r="R226" s="14">
        <f t="shared" si="38"/>
        <v>-1.1599199999999948E-3</v>
      </c>
    </row>
    <row r="227" spans="1:24" x14ac:dyDescent="0.25">
      <c r="A227" s="2">
        <v>12</v>
      </c>
      <c r="B227" s="2">
        <v>17</v>
      </c>
      <c r="C227" s="2" t="s">
        <v>22</v>
      </c>
      <c r="D227" s="2">
        <v>9</v>
      </c>
      <c r="E227" s="11" t="s">
        <v>11</v>
      </c>
      <c r="F227" s="12">
        <v>0.16775445</v>
      </c>
      <c r="G227" s="9">
        <v>-3425185.5300599998</v>
      </c>
      <c r="H227" s="10">
        <v>38.032148999627601</v>
      </c>
      <c r="I227" s="11">
        <v>0</v>
      </c>
      <c r="J227" s="8" t="s">
        <v>37</v>
      </c>
      <c r="K227" t="s">
        <v>11</v>
      </c>
      <c r="L227">
        <v>-0.16560498000000001</v>
      </c>
      <c r="M227">
        <v>3383438.2471759999</v>
      </c>
      <c r="N227">
        <v>36.9934239997528</v>
      </c>
      <c r="O227">
        <v>0</v>
      </c>
      <c r="P227" s="14">
        <f t="shared" si="36"/>
        <v>0.16775445</v>
      </c>
      <c r="Q227" s="14">
        <f t="shared" si="37"/>
        <v>0.16560498000000001</v>
      </c>
      <c r="R227" s="14">
        <f t="shared" si="38"/>
        <v>2.1494699999999867E-3</v>
      </c>
    </row>
    <row r="228" spans="1:24" x14ac:dyDescent="0.25">
      <c r="A228" s="2">
        <v>13</v>
      </c>
      <c r="B228" s="2">
        <v>18</v>
      </c>
      <c r="C228" s="2" t="s">
        <v>22</v>
      </c>
    </row>
    <row r="229" spans="1:24" x14ac:dyDescent="0.25">
      <c r="A229" s="2">
        <v>14</v>
      </c>
      <c r="B229" s="2">
        <v>19</v>
      </c>
      <c r="C229" s="2" t="s">
        <v>22</v>
      </c>
    </row>
    <row r="230" spans="1:24" x14ac:dyDescent="0.25">
      <c r="A230" s="2">
        <v>13</v>
      </c>
      <c r="B230" s="2">
        <v>1</v>
      </c>
      <c r="C230" s="2" t="s">
        <v>24</v>
      </c>
      <c r="E230" s="8" t="s">
        <v>30</v>
      </c>
      <c r="F230" s="8" t="s">
        <v>24</v>
      </c>
      <c r="K230" t="s">
        <v>39</v>
      </c>
      <c r="L230" t="s">
        <v>24</v>
      </c>
      <c r="T230" t="str">
        <f>L230</f>
        <v>FiveSpokenCorpora</v>
      </c>
      <c r="U230" s="5">
        <f>F234</f>
        <v>11435.7396309999</v>
      </c>
      <c r="V230">
        <f>L234</f>
        <v>10574.5637779999</v>
      </c>
      <c r="W230" s="5">
        <f>U230-V230</f>
        <v>861.17585300000064</v>
      </c>
      <c r="X230" t="s">
        <v>63</v>
      </c>
    </row>
    <row r="231" spans="1:24" x14ac:dyDescent="0.25">
      <c r="A231" s="2">
        <v>13</v>
      </c>
      <c r="B231" s="2">
        <v>2</v>
      </c>
      <c r="C231" s="2" t="s">
        <v>24</v>
      </c>
    </row>
    <row r="232" spans="1:24" x14ac:dyDescent="0.25">
      <c r="A232" s="2">
        <v>13</v>
      </c>
      <c r="B232" s="2">
        <v>3</v>
      </c>
      <c r="C232" s="2" t="s">
        <v>24</v>
      </c>
      <c r="E232" s="8" t="s">
        <v>31</v>
      </c>
      <c r="F232" s="9">
        <v>-5707021.7578659998</v>
      </c>
      <c r="K232" t="s">
        <v>40</v>
      </c>
      <c r="L232">
        <v>5635654.3204969997</v>
      </c>
    </row>
    <row r="233" spans="1:24" x14ac:dyDescent="0.25">
      <c r="A233" s="2">
        <v>13</v>
      </c>
      <c r="B233" s="2">
        <v>4</v>
      </c>
      <c r="C233" s="2" t="s">
        <v>24</v>
      </c>
      <c r="E233" s="8" t="s">
        <v>32</v>
      </c>
      <c r="F233" s="9">
        <v>-5718457.4974969998</v>
      </c>
      <c r="K233" t="s">
        <v>41</v>
      </c>
      <c r="L233">
        <v>5646228.8842749996</v>
      </c>
    </row>
    <row r="234" spans="1:24" x14ac:dyDescent="0.25">
      <c r="A234" s="2">
        <v>13</v>
      </c>
      <c r="B234" s="2">
        <v>5</v>
      </c>
      <c r="C234" s="2" t="s">
        <v>24</v>
      </c>
      <c r="E234" s="8" t="s">
        <v>33</v>
      </c>
      <c r="F234" s="10">
        <v>11435.7396309999</v>
      </c>
      <c r="G234" s="8" t="s">
        <v>36</v>
      </c>
      <c r="H234" s="11">
        <v>0</v>
      </c>
      <c r="K234" t="s">
        <v>42</v>
      </c>
      <c r="L234">
        <v>10574.5637779999</v>
      </c>
      <c r="M234" t="s">
        <v>43</v>
      </c>
      <c r="N234">
        <v>0</v>
      </c>
    </row>
    <row r="235" spans="1:24" x14ac:dyDescent="0.25">
      <c r="A235" s="2">
        <v>13</v>
      </c>
      <c r="B235" s="2">
        <v>6</v>
      </c>
      <c r="C235" s="2" t="s">
        <v>24</v>
      </c>
    </row>
    <row r="236" spans="1:24" x14ac:dyDescent="0.25">
      <c r="A236" s="2">
        <v>13</v>
      </c>
      <c r="B236" s="2">
        <v>7</v>
      </c>
      <c r="C236" s="2" t="s">
        <v>24</v>
      </c>
      <c r="P236" s="13" t="s">
        <v>47</v>
      </c>
      <c r="Q236" s="13" t="s">
        <v>48</v>
      </c>
      <c r="R236" s="13" t="s">
        <v>2</v>
      </c>
    </row>
    <row r="237" spans="1:24" x14ac:dyDescent="0.25">
      <c r="A237" s="2">
        <v>13</v>
      </c>
      <c r="B237" s="2">
        <v>8</v>
      </c>
      <c r="C237" s="2" t="s">
        <v>24</v>
      </c>
      <c r="E237" s="8" t="s">
        <v>34</v>
      </c>
      <c r="F237" s="8" t="s">
        <v>1</v>
      </c>
      <c r="G237" s="8" t="s">
        <v>35</v>
      </c>
      <c r="H237" s="8" t="s">
        <v>2</v>
      </c>
      <c r="I237" s="8" t="s">
        <v>36</v>
      </c>
      <c r="J237" s="8" t="s">
        <v>29</v>
      </c>
      <c r="K237" t="s">
        <v>44</v>
      </c>
      <c r="L237" t="s">
        <v>1</v>
      </c>
      <c r="M237" t="s">
        <v>45</v>
      </c>
      <c r="N237" t="s">
        <v>2</v>
      </c>
      <c r="O237" t="s">
        <v>46</v>
      </c>
      <c r="P237" s="15">
        <f>AVERAGE(P238:P246)</f>
        <v>0.20927922111111114</v>
      </c>
      <c r="Q237" s="15">
        <f>AVERAGE(Q238:Q246)</f>
        <v>0.20195356996666669</v>
      </c>
      <c r="R237" s="15">
        <f>AVERAGE(R238:R246)</f>
        <v>7.3256511444444432E-3</v>
      </c>
      <c r="S237" s="4">
        <f>R237</f>
        <v>7.3256511444444432E-3</v>
      </c>
    </row>
    <row r="238" spans="1:24" x14ac:dyDescent="0.25">
      <c r="A238" s="2">
        <v>13</v>
      </c>
      <c r="B238" s="2">
        <v>9</v>
      </c>
      <c r="C238" s="2" t="s">
        <v>24</v>
      </c>
      <c r="D238" s="2">
        <v>3</v>
      </c>
      <c r="E238" s="8" t="s">
        <v>3</v>
      </c>
      <c r="F238" s="12">
        <v>0.22778743000000001</v>
      </c>
      <c r="G238" s="9">
        <v>-5707538.1719110003</v>
      </c>
      <c r="H238" s="10">
        <v>516.41404500044803</v>
      </c>
      <c r="I238" s="11">
        <v>0</v>
      </c>
      <c r="J238" s="8" t="s">
        <v>37</v>
      </c>
      <c r="K238" t="s">
        <v>3</v>
      </c>
      <c r="L238" s="1">
        <v>-0.21162303399999999</v>
      </c>
      <c r="M238">
        <v>5636075.3419829998</v>
      </c>
      <c r="N238">
        <v>421.02148600015698</v>
      </c>
      <c r="O238">
        <v>0</v>
      </c>
      <c r="P238" s="14">
        <f t="shared" ref="P238:P246" si="39">F238</f>
        <v>0.22778743000000001</v>
      </c>
      <c r="Q238" s="14">
        <f t="shared" ref="Q238:Q246" si="40">-1*L238</f>
        <v>0.21162303399999999</v>
      </c>
      <c r="R238" s="14">
        <f>P238-Q238</f>
        <v>1.6164396000000025E-2</v>
      </c>
    </row>
    <row r="239" spans="1:24" x14ac:dyDescent="0.25">
      <c r="A239" s="2">
        <v>13</v>
      </c>
      <c r="B239" s="2">
        <v>10</v>
      </c>
      <c r="C239" s="2" t="s">
        <v>24</v>
      </c>
      <c r="D239" s="2">
        <v>4</v>
      </c>
      <c r="E239" s="8" t="s">
        <v>4</v>
      </c>
      <c r="F239" s="12">
        <v>-6.8833850000000002E-2</v>
      </c>
      <c r="G239" s="9">
        <v>-5707043.3840410002</v>
      </c>
      <c r="H239" s="10">
        <v>21.6261750003322</v>
      </c>
      <c r="I239" s="11">
        <v>0</v>
      </c>
      <c r="J239" s="8" t="s">
        <v>38</v>
      </c>
      <c r="K239" t="s">
        <v>4</v>
      </c>
      <c r="L239" s="1">
        <v>6.0101247400000002E-2</v>
      </c>
      <c r="M239">
        <v>5635670.5280010002</v>
      </c>
      <c r="N239">
        <v>16.2075040005147</v>
      </c>
      <c r="O239">
        <v>0</v>
      </c>
      <c r="P239" s="14">
        <f t="shared" si="39"/>
        <v>-6.8833850000000002E-2</v>
      </c>
      <c r="Q239" s="14">
        <f t="shared" si="40"/>
        <v>-6.0101247400000002E-2</v>
      </c>
      <c r="R239" s="14">
        <f t="shared" ref="R239:R246" si="41">P239-Q239</f>
        <v>-8.7326026000000001E-3</v>
      </c>
    </row>
    <row r="240" spans="1:24" x14ac:dyDescent="0.25">
      <c r="A240" s="2">
        <v>13</v>
      </c>
      <c r="B240" s="2">
        <v>11</v>
      </c>
      <c r="C240" s="2" t="s">
        <v>24</v>
      </c>
      <c r="D240" s="2">
        <v>6</v>
      </c>
      <c r="E240" s="8" t="s">
        <v>5</v>
      </c>
      <c r="F240" s="12">
        <v>2.286608E-2</v>
      </c>
      <c r="G240" s="9">
        <v>-5707053.4152210001</v>
      </c>
      <c r="H240" s="10">
        <v>31.6573550002649</v>
      </c>
      <c r="I240" s="11">
        <v>0</v>
      </c>
      <c r="J240" s="8" t="s">
        <v>37</v>
      </c>
      <c r="K240" t="s">
        <v>5</v>
      </c>
      <c r="L240" s="1">
        <v>-2.3736628700000002E-2</v>
      </c>
      <c r="M240">
        <v>5635689.1444410002</v>
      </c>
      <c r="N240">
        <v>34.823944000527199</v>
      </c>
      <c r="O240">
        <v>0</v>
      </c>
      <c r="P240" s="14">
        <f t="shared" si="39"/>
        <v>2.286608E-2</v>
      </c>
      <c r="Q240" s="14">
        <f t="shared" si="40"/>
        <v>2.3736628700000002E-2</v>
      </c>
      <c r="R240" s="14">
        <f t="shared" si="41"/>
        <v>-8.7054870000000117E-4</v>
      </c>
    </row>
    <row r="241" spans="1:24" x14ac:dyDescent="0.25">
      <c r="A241" s="2">
        <v>13</v>
      </c>
      <c r="B241" s="2">
        <v>12</v>
      </c>
      <c r="C241" s="2" t="s">
        <v>24</v>
      </c>
      <c r="D241" s="2">
        <v>1</v>
      </c>
      <c r="E241" s="8" t="s">
        <v>6</v>
      </c>
      <c r="F241" s="12">
        <v>0.49372655999999998</v>
      </c>
      <c r="G241" s="9">
        <v>-5710926.9304280002</v>
      </c>
      <c r="H241" s="10">
        <v>3905.1725620003399</v>
      </c>
      <c r="I241" s="11">
        <v>0</v>
      </c>
      <c r="J241" s="8" t="s">
        <v>37</v>
      </c>
      <c r="K241" t="s">
        <v>6</v>
      </c>
      <c r="L241" s="1">
        <v>-0.49372659099999999</v>
      </c>
      <c r="M241">
        <v>5639559.493059</v>
      </c>
      <c r="N241">
        <v>3905.1725620003399</v>
      </c>
      <c r="O241">
        <v>0</v>
      </c>
      <c r="P241" s="14">
        <f t="shared" si="39"/>
        <v>0.49372655999999998</v>
      </c>
      <c r="Q241" s="14">
        <f t="shared" si="40"/>
        <v>0.49372659099999999</v>
      </c>
      <c r="R241" s="14">
        <f t="shared" si="41"/>
        <v>-3.1000000011438544E-8</v>
      </c>
    </row>
    <row r="242" spans="1:24" x14ac:dyDescent="0.25">
      <c r="A242" s="2">
        <v>13</v>
      </c>
      <c r="B242" s="2">
        <v>13</v>
      </c>
      <c r="C242" s="2" t="s">
        <v>24</v>
      </c>
      <c r="D242" s="2">
        <v>5</v>
      </c>
      <c r="E242" s="11" t="s">
        <v>7</v>
      </c>
      <c r="F242" s="12">
        <v>-6.8309560000000005E-2</v>
      </c>
      <c r="G242" s="9">
        <v>-5707051.3104389999</v>
      </c>
      <c r="H242" s="10">
        <v>29.552573000080798</v>
      </c>
      <c r="I242" s="11">
        <v>0</v>
      </c>
      <c r="J242" s="8" t="s">
        <v>38</v>
      </c>
      <c r="K242" t="s">
        <v>7</v>
      </c>
      <c r="L242" s="1">
        <v>6.8559474600000003E-2</v>
      </c>
      <c r="M242">
        <v>5635682.8977819998</v>
      </c>
      <c r="N242">
        <v>28.577285000122998</v>
      </c>
      <c r="O242">
        <v>0</v>
      </c>
      <c r="P242" s="14">
        <f t="shared" si="39"/>
        <v>-6.8309560000000005E-2</v>
      </c>
      <c r="Q242" s="14">
        <f t="shared" si="40"/>
        <v>-6.8559474600000003E-2</v>
      </c>
      <c r="R242" s="14">
        <f t="shared" si="41"/>
        <v>2.4991459999999799E-4</v>
      </c>
    </row>
    <row r="243" spans="1:24" x14ac:dyDescent="0.25">
      <c r="A243" s="2">
        <v>13</v>
      </c>
      <c r="B243" s="2">
        <v>14</v>
      </c>
      <c r="C243" s="2" t="s">
        <v>24</v>
      </c>
      <c r="D243" s="2">
        <v>7</v>
      </c>
      <c r="E243" s="11" t="s">
        <v>8</v>
      </c>
      <c r="F243" s="12">
        <v>0.53034446000000002</v>
      </c>
      <c r="G243" s="9">
        <v>-5710337.6113590002</v>
      </c>
      <c r="H243" s="10">
        <v>3315.8534930003798</v>
      </c>
      <c r="I243" s="11">
        <v>0</v>
      </c>
      <c r="J243" s="8" t="s">
        <v>37</v>
      </c>
      <c r="K243" t="s">
        <v>8</v>
      </c>
      <c r="L243" s="1">
        <v>-0.46876272099999999</v>
      </c>
      <c r="M243">
        <v>5638390.8077919995</v>
      </c>
      <c r="N243">
        <v>2736.4872949998799</v>
      </c>
      <c r="O243">
        <v>0</v>
      </c>
      <c r="P243" s="14">
        <f t="shared" si="39"/>
        <v>0.53034446000000002</v>
      </c>
      <c r="Q243" s="14">
        <f t="shared" si="40"/>
        <v>0.46876272099999999</v>
      </c>
      <c r="R243" s="14">
        <f t="shared" si="41"/>
        <v>6.1581739000000024E-2</v>
      </c>
    </row>
    <row r="244" spans="1:24" x14ac:dyDescent="0.25">
      <c r="A244" s="2">
        <v>13</v>
      </c>
      <c r="B244" s="2">
        <v>15</v>
      </c>
      <c r="C244" s="2" t="s">
        <v>24</v>
      </c>
      <c r="D244" s="2">
        <v>2</v>
      </c>
      <c r="E244" s="11" t="s">
        <v>9</v>
      </c>
      <c r="F244" s="12">
        <v>0.65486259999999996</v>
      </c>
      <c r="G244" s="9">
        <v>-5707732.2555489996</v>
      </c>
      <c r="H244" s="10">
        <v>710.49768299981895</v>
      </c>
      <c r="I244" s="11">
        <v>0</v>
      </c>
      <c r="J244" s="8" t="s">
        <v>37</v>
      </c>
      <c r="K244" t="s">
        <v>9</v>
      </c>
      <c r="L244" s="1">
        <v>-0.654862791</v>
      </c>
      <c r="M244">
        <v>5636364.8181800004</v>
      </c>
      <c r="N244">
        <v>710.49768300075004</v>
      </c>
      <c r="O244">
        <v>0</v>
      </c>
      <c r="P244" s="14">
        <f t="shared" si="39"/>
        <v>0.65486259999999996</v>
      </c>
      <c r="Q244" s="14">
        <f t="shared" si="40"/>
        <v>0.654862791</v>
      </c>
      <c r="R244" s="14">
        <f t="shared" si="41"/>
        <v>-1.9100000003824391E-7</v>
      </c>
    </row>
    <row r="245" spans="1:24" x14ac:dyDescent="0.25">
      <c r="A245" s="2">
        <v>13</v>
      </c>
      <c r="B245" s="2">
        <v>16</v>
      </c>
      <c r="C245" s="2" t="s">
        <v>24</v>
      </c>
      <c r="D245" s="2">
        <v>8</v>
      </c>
      <c r="E245" s="11" t="s">
        <v>10</v>
      </c>
      <c r="F245" s="12">
        <v>-0.14520352</v>
      </c>
      <c r="G245" s="9">
        <v>-5707085.1484449999</v>
      </c>
      <c r="H245" s="10">
        <v>63.390579000115302</v>
      </c>
      <c r="I245" s="11">
        <v>0</v>
      </c>
      <c r="J245" s="8" t="s">
        <v>38</v>
      </c>
      <c r="K245" t="s">
        <v>10</v>
      </c>
      <c r="L245" s="1">
        <v>0.14369773199999999</v>
      </c>
      <c r="M245">
        <v>5635716.3553919997</v>
      </c>
      <c r="N245">
        <v>62.034895000047896</v>
      </c>
      <c r="O245">
        <v>0</v>
      </c>
      <c r="P245" s="14">
        <f t="shared" si="39"/>
        <v>-0.14520352</v>
      </c>
      <c r="Q245" s="14">
        <f t="shared" si="40"/>
        <v>-0.14369773199999999</v>
      </c>
      <c r="R245" s="14">
        <f t="shared" si="41"/>
        <v>-1.5057880000000079E-3</v>
      </c>
    </row>
    <row r="246" spans="1:24" x14ac:dyDescent="0.25">
      <c r="A246" s="2">
        <v>13</v>
      </c>
      <c r="B246" s="2">
        <v>17</v>
      </c>
      <c r="C246" s="2" t="s">
        <v>24</v>
      </c>
      <c r="D246" s="2">
        <v>9</v>
      </c>
      <c r="E246" s="11" t="s">
        <v>11</v>
      </c>
      <c r="F246" s="12">
        <v>0.23627279000000001</v>
      </c>
      <c r="G246" s="9">
        <v>-5707131.8101080004</v>
      </c>
      <c r="H246" s="10">
        <v>110.052242000587</v>
      </c>
      <c r="I246" s="11">
        <v>0</v>
      </c>
      <c r="J246" s="8" t="s">
        <v>37</v>
      </c>
      <c r="K246" t="s">
        <v>11</v>
      </c>
      <c r="L246" s="1">
        <v>-0.23722881800000001</v>
      </c>
      <c r="M246">
        <v>5635765.081708</v>
      </c>
      <c r="N246">
        <v>110.761211000382</v>
      </c>
      <c r="O246">
        <v>0</v>
      </c>
      <c r="P246" s="14">
        <f t="shared" si="39"/>
        <v>0.23627279000000001</v>
      </c>
      <c r="Q246" s="14">
        <f t="shared" si="40"/>
        <v>0.23722881800000001</v>
      </c>
      <c r="R246" s="14">
        <f t="shared" si="41"/>
        <v>-9.5602799999999766E-4</v>
      </c>
    </row>
    <row r="247" spans="1:24" x14ac:dyDescent="0.25">
      <c r="A247" s="2">
        <v>14</v>
      </c>
      <c r="B247" s="2">
        <v>18</v>
      </c>
      <c r="C247" s="2" t="s">
        <v>24</v>
      </c>
    </row>
    <row r="248" spans="1:24" x14ac:dyDescent="0.25">
      <c r="A248" s="2">
        <v>15</v>
      </c>
      <c r="B248" s="2">
        <v>19</v>
      </c>
      <c r="C248" s="2" t="s">
        <v>24</v>
      </c>
    </row>
    <row r="249" spans="1:24" x14ac:dyDescent="0.25">
      <c r="A249" s="2">
        <v>14</v>
      </c>
      <c r="B249" s="2">
        <v>1</v>
      </c>
      <c r="C249" s="2" t="s">
        <v>23</v>
      </c>
      <c r="E249" s="8" t="s">
        <v>30</v>
      </c>
      <c r="F249" s="8" t="s">
        <v>23</v>
      </c>
      <c r="K249" t="s">
        <v>39</v>
      </c>
      <c r="L249" t="s">
        <v>23</v>
      </c>
      <c r="T249" t="str">
        <f>L249</f>
        <v>WhiteHouseBriefings</v>
      </c>
      <c r="U249" s="5">
        <f>F253</f>
        <v>6859.7186850001999</v>
      </c>
      <c r="V249">
        <f>L253</f>
        <v>6228.3912920001803</v>
      </c>
      <c r="W249" s="5">
        <f>U249-V249</f>
        <v>631.32739300001958</v>
      </c>
      <c r="X249" t="s">
        <v>63</v>
      </c>
    </row>
    <row r="250" spans="1:24" x14ac:dyDescent="0.25">
      <c r="A250" s="2">
        <v>14</v>
      </c>
      <c r="B250" s="2">
        <v>2</v>
      </c>
      <c r="C250" s="2" t="s">
        <v>23</v>
      </c>
    </row>
    <row r="251" spans="1:24" x14ac:dyDescent="0.25">
      <c r="A251" s="2">
        <v>14</v>
      </c>
      <c r="B251" s="2">
        <v>3</v>
      </c>
      <c r="C251" s="2" t="s">
        <v>23</v>
      </c>
      <c r="E251" s="8" t="s">
        <v>31</v>
      </c>
      <c r="F251" s="9">
        <v>-4477486.9009710001</v>
      </c>
      <c r="K251" t="s">
        <v>40</v>
      </c>
      <c r="L251">
        <v>4427270.0384409996</v>
      </c>
    </row>
    <row r="252" spans="1:24" x14ac:dyDescent="0.25">
      <c r="A252" s="2">
        <v>14</v>
      </c>
      <c r="B252" s="2">
        <v>4</v>
      </c>
      <c r="C252" s="2" t="s">
        <v>23</v>
      </c>
      <c r="E252" s="8" t="s">
        <v>32</v>
      </c>
      <c r="F252" s="9">
        <v>-4484346.6196560003</v>
      </c>
      <c r="K252" t="s">
        <v>41</v>
      </c>
      <c r="L252">
        <v>4433498.4297329998</v>
      </c>
    </row>
    <row r="253" spans="1:24" x14ac:dyDescent="0.25">
      <c r="A253" s="2">
        <v>14</v>
      </c>
      <c r="B253" s="2">
        <v>5</v>
      </c>
      <c r="C253" s="2" t="s">
        <v>23</v>
      </c>
      <c r="E253" s="8" t="s">
        <v>33</v>
      </c>
      <c r="F253" s="10">
        <v>6859.7186850001999</v>
      </c>
      <c r="G253" s="8" t="s">
        <v>36</v>
      </c>
      <c r="H253" s="11">
        <v>0</v>
      </c>
      <c r="K253" t="s">
        <v>42</v>
      </c>
      <c r="L253">
        <v>6228.3912920001803</v>
      </c>
      <c r="M253" t="s">
        <v>43</v>
      </c>
      <c r="N253">
        <v>0</v>
      </c>
    </row>
    <row r="254" spans="1:24" x14ac:dyDescent="0.25">
      <c r="A254" s="2">
        <v>14</v>
      </c>
      <c r="B254" s="2">
        <v>6</v>
      </c>
      <c r="C254" s="2" t="s">
        <v>23</v>
      </c>
    </row>
    <row r="255" spans="1:24" x14ac:dyDescent="0.25">
      <c r="A255" s="2">
        <v>14</v>
      </c>
      <c r="B255" s="2">
        <v>7</v>
      </c>
      <c r="C255" s="2" t="s">
        <v>23</v>
      </c>
      <c r="P255" s="13" t="s">
        <v>47</v>
      </c>
      <c r="Q255" s="13" t="s">
        <v>48</v>
      </c>
      <c r="R255" s="13" t="s">
        <v>2</v>
      </c>
    </row>
    <row r="256" spans="1:24" x14ac:dyDescent="0.25">
      <c r="A256" s="2">
        <v>14</v>
      </c>
      <c r="B256" s="2">
        <v>8</v>
      </c>
      <c r="C256" s="2" t="s">
        <v>23</v>
      </c>
      <c r="E256" s="8" t="s">
        <v>34</v>
      </c>
      <c r="F256" s="8" t="s">
        <v>1</v>
      </c>
      <c r="G256" s="8" t="s">
        <v>35</v>
      </c>
      <c r="H256" s="8" t="s">
        <v>2</v>
      </c>
      <c r="I256" s="8" t="s">
        <v>36</v>
      </c>
      <c r="J256" s="8" t="s">
        <v>29</v>
      </c>
      <c r="K256" t="s">
        <v>44</v>
      </c>
      <c r="L256" t="s">
        <v>1</v>
      </c>
      <c r="M256" t="s">
        <v>45</v>
      </c>
      <c r="N256" t="s">
        <v>2</v>
      </c>
      <c r="O256" t="s">
        <v>46</v>
      </c>
      <c r="P256" s="15">
        <f>AVERAGE(P257:P265)</f>
        <v>0.19099662294555556</v>
      </c>
      <c r="Q256" s="15">
        <f>AVERAGE(Q257:Q265)</f>
        <v>0.18689977454777776</v>
      </c>
      <c r="R256" s="15">
        <f>AVERAGE(R257:R265)</f>
        <v>4.0968483977777796E-3</v>
      </c>
      <c r="S256" s="4">
        <f>R256</f>
        <v>4.0968483977777796E-3</v>
      </c>
    </row>
    <row r="257" spans="1:18" x14ac:dyDescent="0.25">
      <c r="A257" s="2">
        <v>14</v>
      </c>
      <c r="B257" s="2">
        <v>9</v>
      </c>
      <c r="C257" s="2" t="s">
        <v>23</v>
      </c>
      <c r="D257" s="2">
        <v>3</v>
      </c>
      <c r="E257" s="8" t="s">
        <v>3</v>
      </c>
      <c r="F257" s="12">
        <v>0.456071267</v>
      </c>
      <c r="G257" s="9">
        <v>-4479254.1611050004</v>
      </c>
      <c r="H257" s="10">
        <v>1767.26013400033</v>
      </c>
      <c r="I257" s="11">
        <v>0</v>
      </c>
      <c r="J257" s="8" t="s">
        <v>37</v>
      </c>
      <c r="K257" t="s">
        <v>3</v>
      </c>
      <c r="L257" s="1">
        <v>-0.44802190600000003</v>
      </c>
      <c r="M257">
        <v>4428897.6487800004</v>
      </c>
      <c r="N257">
        <v>1627.61033900082</v>
      </c>
      <c r="O257">
        <v>0</v>
      </c>
      <c r="P257" s="14">
        <f t="shared" ref="P257:P265" si="42">F257</f>
        <v>0.456071267</v>
      </c>
      <c r="Q257" s="14">
        <f t="shared" ref="Q257:Q265" si="43">-1*L257</f>
        <v>0.44802190600000003</v>
      </c>
      <c r="R257" s="14">
        <f>P257-Q257</f>
        <v>8.0493609999999771E-3</v>
      </c>
    </row>
    <row r="258" spans="1:18" x14ac:dyDescent="0.25">
      <c r="A258" s="2">
        <v>14</v>
      </c>
      <c r="B258" s="2">
        <v>10</v>
      </c>
      <c r="C258" s="2" t="s">
        <v>23</v>
      </c>
      <c r="D258" s="2">
        <v>4</v>
      </c>
      <c r="E258" s="8" t="s">
        <v>4</v>
      </c>
      <c r="F258" s="12">
        <v>-0.103773611</v>
      </c>
      <c r="G258" s="9">
        <v>-4477524.7097549997</v>
      </c>
      <c r="H258" s="10">
        <v>37.808783999644199</v>
      </c>
      <c r="I258" s="11">
        <v>0</v>
      </c>
      <c r="J258" s="8" t="s">
        <v>38</v>
      </c>
      <c r="K258" t="s">
        <v>4</v>
      </c>
      <c r="L258" s="1">
        <v>9.08730445E-2</v>
      </c>
      <c r="M258">
        <v>4427298.6173430001</v>
      </c>
      <c r="N258">
        <v>28.5789020005613</v>
      </c>
      <c r="O258">
        <v>0</v>
      </c>
      <c r="P258" s="14">
        <f t="shared" si="42"/>
        <v>-0.103773611</v>
      </c>
      <c r="Q258" s="14">
        <f t="shared" si="43"/>
        <v>-9.08730445E-2</v>
      </c>
      <c r="R258" s="14">
        <f t="shared" ref="R258:R265" si="44">P258-Q258</f>
        <v>-1.2900566500000002E-2</v>
      </c>
    </row>
    <row r="259" spans="1:18" x14ac:dyDescent="0.25">
      <c r="A259" s="2">
        <v>14</v>
      </c>
      <c r="B259" s="2">
        <v>11</v>
      </c>
      <c r="C259" s="2" t="s">
        <v>23</v>
      </c>
      <c r="D259" s="2">
        <v>6</v>
      </c>
      <c r="E259" s="8" t="s">
        <v>5</v>
      </c>
      <c r="F259" s="12">
        <v>-4.2779565899999997E-3</v>
      </c>
      <c r="G259" s="9">
        <v>-4477487.6898269998</v>
      </c>
      <c r="H259" s="10">
        <v>0.78885599970817499</v>
      </c>
      <c r="I259" s="11">
        <v>0.20909</v>
      </c>
      <c r="J259" s="8" t="s">
        <v>38</v>
      </c>
      <c r="K259" t="s">
        <v>5</v>
      </c>
      <c r="L259" s="1">
        <v>-7.4334129300000001E-3</v>
      </c>
      <c r="M259">
        <v>4427272.4731249996</v>
      </c>
      <c r="N259">
        <v>2.4346839999780001</v>
      </c>
      <c r="O259">
        <v>2.734E-2</v>
      </c>
      <c r="P259" s="14">
        <f t="shared" si="42"/>
        <v>-4.2779565899999997E-3</v>
      </c>
      <c r="Q259" s="14">
        <f t="shared" si="43"/>
        <v>7.4334129300000001E-3</v>
      </c>
      <c r="R259" s="14">
        <f t="shared" si="44"/>
        <v>-1.1711369520000001E-2</v>
      </c>
    </row>
    <row r="260" spans="1:18" x14ac:dyDescent="0.25">
      <c r="A260" s="2">
        <v>14</v>
      </c>
      <c r="B260" s="2">
        <v>12</v>
      </c>
      <c r="C260" s="2" t="s">
        <v>23</v>
      </c>
      <c r="D260" s="2">
        <v>1</v>
      </c>
      <c r="E260" s="8" t="s">
        <v>6</v>
      </c>
      <c r="F260" s="12">
        <v>0.343989459</v>
      </c>
      <c r="G260" s="9">
        <v>-4478730.3329520002</v>
      </c>
      <c r="H260" s="10">
        <v>1243.43198100011</v>
      </c>
      <c r="I260" s="11">
        <v>0</v>
      </c>
      <c r="J260" s="8" t="s">
        <v>37</v>
      </c>
      <c r="K260" t="s">
        <v>6</v>
      </c>
      <c r="L260" s="1">
        <v>-0.34398945800000003</v>
      </c>
      <c r="M260">
        <v>4428513.4704210004</v>
      </c>
      <c r="N260">
        <v>1243.4319800008</v>
      </c>
      <c r="O260">
        <v>0</v>
      </c>
      <c r="P260" s="14">
        <f t="shared" si="42"/>
        <v>0.343989459</v>
      </c>
      <c r="Q260" s="14">
        <f t="shared" si="43"/>
        <v>0.34398945800000003</v>
      </c>
      <c r="R260" s="14">
        <f t="shared" si="44"/>
        <v>9.9999997171806854E-10</v>
      </c>
    </row>
    <row r="261" spans="1:18" x14ac:dyDescent="0.25">
      <c r="A261" s="2">
        <v>14</v>
      </c>
      <c r="B261" s="2">
        <v>13</v>
      </c>
      <c r="C261" s="2" t="s">
        <v>23</v>
      </c>
      <c r="D261" s="2">
        <v>5</v>
      </c>
      <c r="E261" s="11" t="s">
        <v>7</v>
      </c>
      <c r="F261" s="12">
        <v>-9.2729709899999999E-2</v>
      </c>
      <c r="G261" s="9">
        <v>-4477530.3338029999</v>
      </c>
      <c r="H261" s="10">
        <v>43.432831999845803</v>
      </c>
      <c r="I261" s="11">
        <v>0</v>
      </c>
      <c r="J261" s="8" t="s">
        <v>38</v>
      </c>
      <c r="K261" t="s">
        <v>7</v>
      </c>
      <c r="L261" s="1">
        <v>8.0299094500000001E-2</v>
      </c>
      <c r="M261">
        <v>4427301.4781280002</v>
      </c>
      <c r="N261">
        <v>31.439687000587501</v>
      </c>
      <c r="O261">
        <v>0</v>
      </c>
      <c r="P261" s="14">
        <f t="shared" si="42"/>
        <v>-9.2729709899999999E-2</v>
      </c>
      <c r="Q261" s="14">
        <f t="shared" si="43"/>
        <v>-8.0299094500000001E-2</v>
      </c>
      <c r="R261" s="14">
        <f t="shared" si="44"/>
        <v>-1.2430615399999997E-2</v>
      </c>
    </row>
    <row r="262" spans="1:18" x14ac:dyDescent="0.25">
      <c r="A262" s="2">
        <v>14</v>
      </c>
      <c r="B262" s="2">
        <v>14</v>
      </c>
      <c r="C262" s="2" t="s">
        <v>23</v>
      </c>
      <c r="D262" s="2">
        <v>7</v>
      </c>
      <c r="E262" s="11" t="s">
        <v>8</v>
      </c>
      <c r="F262" s="12">
        <v>0.28927582899999998</v>
      </c>
      <c r="G262" s="9">
        <v>-4478258.75655</v>
      </c>
      <c r="H262" s="10">
        <v>771.85557899996604</v>
      </c>
      <c r="I262" s="11">
        <v>0</v>
      </c>
      <c r="J262" s="8" t="s">
        <v>37</v>
      </c>
      <c r="K262" t="s">
        <v>8</v>
      </c>
      <c r="L262" s="1">
        <v>-0.214465292</v>
      </c>
      <c r="M262">
        <v>4427716.9965859996</v>
      </c>
      <c r="N262">
        <v>446.95814500004002</v>
      </c>
      <c r="O262">
        <v>0</v>
      </c>
      <c r="P262" s="14">
        <f t="shared" si="42"/>
        <v>0.28927582899999998</v>
      </c>
      <c r="Q262" s="14">
        <f t="shared" si="43"/>
        <v>0.214465292</v>
      </c>
      <c r="R262" s="14">
        <f t="shared" si="44"/>
        <v>7.4810536999999983E-2</v>
      </c>
    </row>
    <row r="263" spans="1:18" x14ac:dyDescent="0.25">
      <c r="A263" s="2">
        <v>14</v>
      </c>
      <c r="B263" s="2">
        <v>15</v>
      </c>
      <c r="C263" s="2" t="s">
        <v>23</v>
      </c>
      <c r="D263" s="2">
        <v>2</v>
      </c>
      <c r="E263" s="11" t="s">
        <v>9</v>
      </c>
      <c r="F263" s="12">
        <v>0.75687185400000001</v>
      </c>
      <c r="G263" s="9">
        <v>-4478331.2124340003</v>
      </c>
      <c r="H263" s="10">
        <v>844.31146300025205</v>
      </c>
      <c r="I263" s="11">
        <v>0</v>
      </c>
      <c r="J263" s="8" t="s">
        <v>37</v>
      </c>
      <c r="K263" t="s">
        <v>9</v>
      </c>
      <c r="L263" s="1">
        <v>-0.75687186799999995</v>
      </c>
      <c r="M263">
        <v>4428114.3499029996</v>
      </c>
      <c r="N263">
        <v>844.31146200001206</v>
      </c>
      <c r="O263">
        <v>0</v>
      </c>
      <c r="P263" s="14">
        <f t="shared" si="42"/>
        <v>0.75687185400000001</v>
      </c>
      <c r="Q263" s="14">
        <f t="shared" si="43"/>
        <v>0.75687186799999995</v>
      </c>
      <c r="R263" s="14">
        <f t="shared" si="44"/>
        <v>-1.3999999937119867E-8</v>
      </c>
    </row>
    <row r="264" spans="1:18" x14ac:dyDescent="0.25">
      <c r="A264" s="2">
        <v>14</v>
      </c>
      <c r="B264" s="2">
        <v>16</v>
      </c>
      <c r="C264" s="2" t="s">
        <v>23</v>
      </c>
      <c r="D264" s="2">
        <v>8</v>
      </c>
      <c r="E264" s="11" t="s">
        <v>10</v>
      </c>
      <c r="F264" s="12">
        <v>-0.17959696999999999</v>
      </c>
      <c r="G264" s="9">
        <v>-4477569.4306290001</v>
      </c>
      <c r="H264" s="10">
        <v>82.529657999984906</v>
      </c>
      <c r="I264" s="11">
        <v>0</v>
      </c>
      <c r="J264" s="8" t="s">
        <v>38</v>
      </c>
      <c r="K264" t="s">
        <v>10</v>
      </c>
      <c r="L264" s="1">
        <v>0.17243762600000001</v>
      </c>
      <c r="M264">
        <v>4427346.172758</v>
      </c>
      <c r="N264">
        <v>76.134317000396507</v>
      </c>
      <c r="O264">
        <v>0</v>
      </c>
      <c r="P264" s="14">
        <f t="shared" si="42"/>
        <v>-0.17959696999999999</v>
      </c>
      <c r="Q264" s="14">
        <f t="shared" si="43"/>
        <v>-0.17243762600000001</v>
      </c>
      <c r="R264" s="14">
        <f t="shared" si="44"/>
        <v>-7.1593439999999842E-3</v>
      </c>
    </row>
    <row r="265" spans="1:18" x14ac:dyDescent="0.25">
      <c r="A265" s="2">
        <v>14</v>
      </c>
      <c r="B265" s="2">
        <v>17</v>
      </c>
      <c r="C265" s="2" t="s">
        <v>23</v>
      </c>
      <c r="D265" s="2">
        <v>9</v>
      </c>
      <c r="E265" s="11" t="s">
        <v>11</v>
      </c>
      <c r="F265" s="12">
        <v>0.25313944500000002</v>
      </c>
      <c r="G265" s="9">
        <v>-4477592.374206</v>
      </c>
      <c r="H265" s="10">
        <v>105.473234999924</v>
      </c>
      <c r="I265" s="11">
        <v>0</v>
      </c>
      <c r="J265" s="8" t="s">
        <v>37</v>
      </c>
      <c r="K265" t="s">
        <v>11</v>
      </c>
      <c r="L265" s="1">
        <v>-0.25492579900000001</v>
      </c>
      <c r="M265">
        <v>4427376.8929709997</v>
      </c>
      <c r="N265">
        <v>106.854530000127</v>
      </c>
      <c r="O265">
        <v>0</v>
      </c>
      <c r="P265" s="14">
        <f t="shared" si="42"/>
        <v>0.25313944500000002</v>
      </c>
      <c r="Q265" s="14">
        <f t="shared" si="43"/>
        <v>0.25492579900000001</v>
      </c>
      <c r="R265" s="14">
        <f t="shared" si="44"/>
        <v>-1.78635399999999E-3</v>
      </c>
    </row>
    <row r="266" spans="1:18" x14ac:dyDescent="0.25">
      <c r="A266" s="2">
        <v>15</v>
      </c>
      <c r="B266" s="2">
        <v>18</v>
      </c>
      <c r="C266" s="2" t="s">
        <v>23</v>
      </c>
    </row>
    <row r="267" spans="1:18" x14ac:dyDescent="0.25">
      <c r="A267" s="2">
        <v>16</v>
      </c>
      <c r="B267" s="2">
        <v>19</v>
      </c>
      <c r="C267" s="2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RawWeightsSimpleCondition</vt:lpstr>
      <vt:lpstr>ExamineByConstraint</vt:lpstr>
      <vt:lpstr>ExamineByAuthor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2019-08-02T01:11:11Z</dcterms:modified>
</cp:coreProperties>
</file>