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ore-cantwell\Dropbox\MaxEntBook\Text\SpreadsheetsAndSoftware\SpreadsheetsUsedInTheText\"/>
    </mc:Choice>
  </mc:AlternateContent>
  <xr:revisionPtr revIDLastSave="0" documentId="8_{F5191DE4-1215-4980-AAA9-BFE73DC9E700}" xr6:coauthVersionLast="47" xr6:coauthVersionMax="47" xr10:uidLastSave="{00000000-0000-0000-0000-000000000000}"/>
  <bookViews>
    <workbookView xWindow="1932" yWindow="564" windowWidth="20712" windowHeight="10308" xr2:uid="{58EACE75-C8AB-4264-88B4-E9FCBCCD69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J8" i="1"/>
  <c r="K8" i="1" s="1"/>
  <c r="E7" i="1"/>
  <c r="J7" i="1"/>
  <c r="K7" i="1" s="1"/>
  <c r="E6" i="1"/>
  <c r="J6" i="1"/>
  <c r="K6" i="1" s="1"/>
  <c r="E5" i="1"/>
  <c r="J5" i="1"/>
  <c r="K5" i="1" s="1"/>
  <c r="E4" i="1"/>
  <c r="J4" i="1"/>
  <c r="K4" i="1" s="1"/>
  <c r="E3" i="1"/>
  <c r="J3" i="1"/>
  <c r="K3" i="1" s="1"/>
  <c r="L5" i="1" l="1"/>
  <c r="L6" i="1" s="1"/>
  <c r="M6" i="1" s="1"/>
  <c r="L3" i="1"/>
  <c r="L4" i="1" s="1"/>
  <c r="M4" i="1" s="1"/>
  <c r="L7" i="1"/>
  <c r="L8" i="1" s="1"/>
  <c r="M8" i="1" s="1"/>
  <c r="M3" i="1" l="1"/>
  <c r="M5" i="1"/>
  <c r="M7" i="1"/>
</calcChain>
</file>

<file path=xl/sharedStrings.xml><?xml version="1.0" encoding="utf-8"?>
<sst xmlns="http://schemas.openxmlformats.org/spreadsheetml/2006/main" count="25" uniqueCount="20">
  <si>
    <t>UR type</t>
  </si>
  <si>
    <t>Example</t>
  </si>
  <si>
    <t>*p</t>
  </si>
  <si>
    <t>Id(son)</t>
  </si>
  <si>
    <t>output</t>
  </si>
  <si>
    <t>count</t>
  </si>
  <si>
    <t>H</t>
  </si>
  <si>
    <t>eH</t>
  </si>
  <si>
    <t>Z</t>
  </si>
  <si>
    <t>p</t>
  </si>
  <si>
    <t>observed</t>
  </si>
  <si>
    <t>mʊntəg poɮ-ən</t>
  </si>
  <si>
    <t>w</t>
  </si>
  <si>
    <t>content word</t>
  </si>
  <si>
    <t>ɔrʊɮ-əx pɔɮəm-t͡ʃtʰɔi</t>
  </si>
  <si>
    <t>function word, after nasal</t>
  </si>
  <si>
    <t>ʃit-t͡ʃʰəx-sən pai-sən</t>
  </si>
  <si>
    <t>function word, after non-nasal</t>
  </si>
  <si>
    <t>Id(son)-content</t>
  </si>
  <si>
    <t>Agree(cont)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</si>
</sst>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637C5-D3E1-4286-A75E-D006F0DA3771}">
  <dimension ref="A1:M18"/>
  <sheetViews>
    <sheetView tabSelected="1" workbookViewId="0">
      <selection activeCell="O7" sqref="O7"/>
    </sheetView>
  </sheetViews>
  <sheetFormatPr defaultRowHeight="14.4" x14ac:dyDescent="0.3"/>
  <cols>
    <col min="1" max="1" width="16.5546875" style="1" customWidth="1"/>
    <col min="2" max="2" width="19.6640625" style="2" customWidth="1"/>
    <col min="6" max="6" width="12.44140625" style="3" bestFit="1" customWidth="1"/>
    <col min="7" max="7" width="10" style="3" bestFit="1" customWidth="1"/>
    <col min="8" max="8" width="5.33203125" style="3" bestFit="1" customWidth="1"/>
    <col min="9" max="9" width="6.109375" style="3" bestFit="1" customWidth="1"/>
    <col min="13" max="13" width="8.88671875" style="4"/>
  </cols>
  <sheetData>
    <row r="1" spans="1:13" x14ac:dyDescent="0.3">
      <c r="A1" s="1" t="s">
        <v>0</v>
      </c>
      <c r="B1" s="2" t="s">
        <v>1</v>
      </c>
      <c r="F1" s="3" t="s">
        <v>18</v>
      </c>
      <c r="G1" s="3" t="s">
        <v>19</v>
      </c>
      <c r="H1" s="3" t="s">
        <v>2</v>
      </c>
      <c r="I1" s="3" t="s">
        <v>3</v>
      </c>
    </row>
    <row r="2" spans="1:13" x14ac:dyDescent="0.3">
      <c r="C2" t="s">
        <v>4</v>
      </c>
      <c r="D2" t="s">
        <v>5</v>
      </c>
      <c r="E2" t="s">
        <v>10</v>
      </c>
      <c r="F2" s="5">
        <v>20</v>
      </c>
      <c r="G2" s="5">
        <v>20</v>
      </c>
      <c r="H2" s="5">
        <v>3</v>
      </c>
      <c r="I2" s="5">
        <v>4</v>
      </c>
      <c r="J2" t="s">
        <v>6</v>
      </c>
      <c r="K2" t="s">
        <v>7</v>
      </c>
      <c r="L2" t="s">
        <v>8</v>
      </c>
      <c r="M2" s="4" t="s">
        <v>9</v>
      </c>
    </row>
    <row r="3" spans="1:13" ht="28.8" x14ac:dyDescent="0.3">
      <c r="A3" s="1" t="s">
        <v>17</v>
      </c>
      <c r="B3" s="6" t="s">
        <v>11</v>
      </c>
      <c r="C3" t="s">
        <v>9</v>
      </c>
      <c r="D3">
        <v>300</v>
      </c>
      <c r="E3" s="7">
        <f>D3/SUM(D3:D4)</f>
        <v>0.73170731707317072</v>
      </c>
      <c r="H3" s="3">
        <v>1</v>
      </c>
      <c r="J3">
        <f>SUMPRODUCT(F$2:I$2,F3:I3)</f>
        <v>3</v>
      </c>
      <c r="K3" s="7">
        <f>EXP(-J3)</f>
        <v>4.9787068367863944E-2</v>
      </c>
      <c r="L3" s="7">
        <f>SUM(K3:K4)</f>
        <v>6.8102707256598116E-2</v>
      </c>
      <c r="M3" s="4">
        <f>K3/L3</f>
        <v>0.73105857863000501</v>
      </c>
    </row>
    <row r="4" spans="1:13" x14ac:dyDescent="0.3">
      <c r="C4" t="s">
        <v>12</v>
      </c>
      <c r="D4">
        <v>110</v>
      </c>
      <c r="E4" s="7">
        <f>D4/SUM(D3:D4)</f>
        <v>0.26829268292682928</v>
      </c>
      <c r="I4" s="3">
        <v>1</v>
      </c>
      <c r="J4">
        <f>SUMPRODUCT(F$2:I$2,F4:I4)</f>
        <v>4</v>
      </c>
      <c r="K4" s="7">
        <f t="shared" ref="K4:K6" si="0">EXP(-J4)</f>
        <v>1.8315638888734179E-2</v>
      </c>
      <c r="L4" s="7">
        <f>L3</f>
        <v>6.8102707256598116E-2</v>
      </c>
      <c r="M4" s="4">
        <f t="shared" ref="M4:M6" si="1">K4/L4</f>
        <v>0.2689414213699951</v>
      </c>
    </row>
    <row r="5" spans="1:13" ht="15.6" x14ac:dyDescent="0.3">
      <c r="A5" s="1" t="s">
        <v>13</v>
      </c>
      <c r="B5" s="6" t="s">
        <v>14</v>
      </c>
      <c r="C5" t="s">
        <v>9</v>
      </c>
      <c r="D5">
        <v>720</v>
      </c>
      <c r="E5" s="7">
        <f>D5/SUM(D5:D6)</f>
        <v>1</v>
      </c>
      <c r="H5" s="3">
        <v>1</v>
      </c>
      <c r="J5">
        <f>SUMPRODUCT(F$2:I$2,F5:I5)</f>
        <v>3</v>
      </c>
      <c r="K5" s="7">
        <f t="shared" si="0"/>
        <v>4.9787068367863944E-2</v>
      </c>
      <c r="L5" s="7">
        <f t="shared" ref="L5" si="2">SUM(K5:K6)</f>
        <v>4.9787068405615288E-2</v>
      </c>
      <c r="M5" s="4">
        <f t="shared" si="1"/>
        <v>0.99999999924174399</v>
      </c>
    </row>
    <row r="6" spans="1:13" x14ac:dyDescent="0.3">
      <c r="C6" t="s">
        <v>12</v>
      </c>
      <c r="D6">
        <v>0</v>
      </c>
      <c r="E6" s="7">
        <f>D6/SUM(D5:D6)</f>
        <v>0</v>
      </c>
      <c r="F6" s="3">
        <v>1</v>
      </c>
      <c r="I6" s="3">
        <v>1</v>
      </c>
      <c r="J6">
        <f>SUMPRODUCT(F$2:I$2,F6:I6)</f>
        <v>24</v>
      </c>
      <c r="K6" s="7">
        <f t="shared" si="0"/>
        <v>3.7751345442790977E-11</v>
      </c>
      <c r="L6" s="7">
        <f t="shared" ref="L6" si="3">L5</f>
        <v>4.9787068405615288E-2</v>
      </c>
      <c r="M6" s="4">
        <f t="shared" si="1"/>
        <v>7.5825604221623841E-10</v>
      </c>
    </row>
    <row r="7" spans="1:13" ht="28.8" x14ac:dyDescent="0.3">
      <c r="A7" s="1" t="s">
        <v>15</v>
      </c>
      <c r="B7" s="6" t="s">
        <v>16</v>
      </c>
      <c r="C7" t="s">
        <v>9</v>
      </c>
      <c r="D7">
        <v>212</v>
      </c>
      <c r="E7" s="7">
        <f>D7/SUM(D7:D8)</f>
        <v>1</v>
      </c>
      <c r="H7" s="3">
        <v>1</v>
      </c>
      <c r="J7">
        <f>SUMPRODUCT(F$2:I$2,F7:I7)</f>
        <v>3</v>
      </c>
      <c r="K7" s="7">
        <f>EXP(-J7)</f>
        <v>4.9787068367863944E-2</v>
      </c>
      <c r="L7" s="7">
        <f t="shared" ref="L7" si="4">SUM(K7:K8)</f>
        <v>4.9787068405615288E-2</v>
      </c>
      <c r="M7" s="4">
        <f>K7/L7</f>
        <v>0.99999999924174399</v>
      </c>
    </row>
    <row r="8" spans="1:13" x14ac:dyDescent="0.3">
      <c r="C8" t="s">
        <v>12</v>
      </c>
      <c r="D8">
        <v>0</v>
      </c>
      <c r="E8" s="7">
        <f>D8/SUM(D7:D8)</f>
        <v>0</v>
      </c>
      <c r="G8" s="3">
        <v>1</v>
      </c>
      <c r="I8" s="3">
        <v>1</v>
      </c>
      <c r="J8">
        <f>SUMPRODUCT(F$2:I$2,F8:I8)</f>
        <v>24</v>
      </c>
      <c r="K8" s="7">
        <f>EXP(-J8)</f>
        <v>3.7751345442790977E-11</v>
      </c>
      <c r="L8" s="7">
        <f t="shared" ref="L8" si="5">L7</f>
        <v>4.9787068405615288E-2</v>
      </c>
      <c r="M8" s="4">
        <f>K8/L8</f>
        <v>7.5825604221623841E-10</v>
      </c>
    </row>
    <row r="15" spans="1:13" x14ac:dyDescent="0.3">
      <c r="B15" s="8"/>
    </row>
    <row r="16" spans="1:13" x14ac:dyDescent="0.3">
      <c r="B16" s="8"/>
    </row>
    <row r="17" spans="2:2" x14ac:dyDescent="0.3">
      <c r="B17" s="8"/>
    </row>
    <row r="18" spans="2:2" x14ac:dyDescent="0.3">
      <c r="B1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Moore-Cantwell, Claire</dc:creator>
  <cp:lastModifiedBy>Moore-Cantwell, Claire</cp:lastModifiedBy>
  <dcterms:created xsi:type="dcterms:W3CDTF">2025-01-13T22:54:03Z</dcterms:created>
  <dcterms:modified xsi:type="dcterms:W3CDTF">2025-01-13T23:01:24Z</dcterms:modified>
</cp:coreProperties>
</file>