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Main" sheetId="2" r:id="rId1"/>
    <sheet name="DemoSolverFailure" sheetId="3" r:id="rId2"/>
  </sheets>
  <definedNames>
    <definedName name="solver_adj" localSheetId="1" hidden="1">DemoSolverFailure!$D$2:$H$2</definedName>
    <definedName name="solver_adj" localSheetId="0" hidden="1">Main!$D$2:$H$2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DemoSolverFailure!$D$2:$J$2</definedName>
    <definedName name="solver_lhs1" localSheetId="0" hidden="1">Main!$D$2:$J$2</definedName>
    <definedName name="solver_lhs2" localSheetId="1" hidden="1">DemoSolverFailure!$D$2:$H$2</definedName>
    <definedName name="solver_lhs2" localSheetId="0" hidden="1">Main!$D$2:$H$2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1</definedName>
    <definedName name="solver_num" localSheetId="0" hidden="1">1</definedName>
    <definedName name="solver_nwt" localSheetId="1" hidden="1">1</definedName>
    <definedName name="solver_nwt" localSheetId="0" hidden="1">1</definedName>
    <definedName name="solver_opt" localSheetId="1" hidden="1">DemoSolverFailure!$P$3</definedName>
    <definedName name="solver_opt" localSheetId="0" hidden="1">Main!$P$3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1</definedName>
    <definedName name="solver_rel2" localSheetId="1" hidden="1">1</definedName>
    <definedName name="solver_rel2" localSheetId="0" hidden="1">1</definedName>
    <definedName name="solver_rhs1" localSheetId="1" hidden="1">400</definedName>
    <definedName name="solver_rhs1" localSheetId="0" hidden="1">50</definedName>
    <definedName name="solver_rhs2" localSheetId="1" hidden="1">50</definedName>
    <definedName name="solver_rhs2" localSheetId="0" hidden="1">50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4" i="3" l="1"/>
  <c r="K24" i="3"/>
  <c r="L24" i="3" s="1"/>
  <c r="S23" i="3"/>
  <c r="K23" i="3"/>
  <c r="L23" i="3" s="1"/>
  <c r="S22" i="3"/>
  <c r="K22" i="3"/>
  <c r="L22" i="3" s="1"/>
  <c r="S21" i="3"/>
  <c r="K21" i="3"/>
  <c r="L21" i="3" s="1"/>
  <c r="K20" i="3"/>
  <c r="L20" i="3" s="1"/>
  <c r="K19" i="3"/>
  <c r="L19" i="3" s="1"/>
  <c r="K18" i="3"/>
  <c r="L18" i="3" s="1"/>
  <c r="S17" i="3"/>
  <c r="K17" i="3"/>
  <c r="L17" i="3" s="1"/>
  <c r="S16" i="3"/>
  <c r="K16" i="3"/>
  <c r="L16" i="3" s="1"/>
  <c r="S15" i="3"/>
  <c r="K15" i="3"/>
  <c r="L15" i="3" s="1"/>
  <c r="S14" i="3"/>
  <c r="K14" i="3"/>
  <c r="L14" i="3" s="1"/>
  <c r="S13" i="3"/>
  <c r="K13" i="3"/>
  <c r="L13" i="3" s="1"/>
  <c r="S12" i="3"/>
  <c r="K12" i="3"/>
  <c r="L12" i="3" s="1"/>
  <c r="K11" i="3"/>
  <c r="L11" i="3" s="1"/>
  <c r="K10" i="3"/>
  <c r="L10" i="3" s="1"/>
  <c r="K9" i="3"/>
  <c r="L9" i="3" s="1"/>
  <c r="K8" i="3"/>
  <c r="L8" i="3" s="1"/>
  <c r="S7" i="3"/>
  <c r="K7" i="3"/>
  <c r="L7" i="3" s="1"/>
  <c r="S6" i="3"/>
  <c r="K6" i="3"/>
  <c r="L6" i="3" s="1"/>
  <c r="S5" i="3"/>
  <c r="K5" i="3"/>
  <c r="L5" i="3" s="1"/>
  <c r="S4" i="3"/>
  <c r="K4" i="3"/>
  <c r="L4" i="3" s="1"/>
  <c r="S3" i="3"/>
  <c r="K3" i="3"/>
  <c r="L3" i="3" s="1"/>
  <c r="K20" i="2"/>
  <c r="L20" i="2" s="1"/>
  <c r="K19" i="2"/>
  <c r="L19" i="2" s="1"/>
  <c r="L18" i="2"/>
  <c r="K18" i="2"/>
  <c r="M18" i="3" l="1"/>
  <c r="M19" i="3" s="1"/>
  <c r="M20" i="3" s="1"/>
  <c r="N20" i="3" s="1"/>
  <c r="O20" i="3" s="1"/>
  <c r="M15" i="3"/>
  <c r="M16" i="3" s="1"/>
  <c r="M17" i="3" s="1"/>
  <c r="N17" i="3" s="1"/>
  <c r="M12" i="3"/>
  <c r="M13" i="3" s="1"/>
  <c r="M14" i="3" s="1"/>
  <c r="N14" i="3" s="1"/>
  <c r="M21" i="3"/>
  <c r="M22" i="3" s="1"/>
  <c r="M23" i="3" s="1"/>
  <c r="M24" i="3" s="1"/>
  <c r="N24" i="3" s="1"/>
  <c r="M8" i="3"/>
  <c r="M9" i="3" s="1"/>
  <c r="M10" i="3" s="1"/>
  <c r="M11" i="3" s="1"/>
  <c r="N11" i="3" s="1"/>
  <c r="O11" i="3" s="1"/>
  <c r="M3" i="3"/>
  <c r="M4" i="3" s="1"/>
  <c r="N4" i="3" s="1"/>
  <c r="M5" i="3"/>
  <c r="M6" i="3" s="1"/>
  <c r="M7" i="3" s="1"/>
  <c r="N7" i="3" s="1"/>
  <c r="N19" i="2"/>
  <c r="O19" i="2" s="1"/>
  <c r="N20" i="2"/>
  <c r="O20" i="2" s="1"/>
  <c r="M18" i="2"/>
  <c r="M19" i="2" s="1"/>
  <c r="M20" i="2" s="1"/>
  <c r="S24" i="2"/>
  <c r="K24" i="2"/>
  <c r="L24" i="2" s="1"/>
  <c r="S23" i="2"/>
  <c r="K23" i="2"/>
  <c r="L23" i="2" s="1"/>
  <c r="S22" i="2"/>
  <c r="K22" i="2"/>
  <c r="L22" i="2" s="1"/>
  <c r="S21" i="2"/>
  <c r="K21" i="2"/>
  <c r="L21" i="2" s="1"/>
  <c r="S17" i="2"/>
  <c r="K17" i="2"/>
  <c r="L17" i="2" s="1"/>
  <c r="S16" i="2"/>
  <c r="K16" i="2"/>
  <c r="L16" i="2" s="1"/>
  <c r="S15" i="2"/>
  <c r="K15" i="2"/>
  <c r="L15" i="2" s="1"/>
  <c r="S14" i="2"/>
  <c r="K14" i="2"/>
  <c r="L14" i="2" s="1"/>
  <c r="S13" i="2"/>
  <c r="K13" i="2"/>
  <c r="L13" i="2" s="1"/>
  <c r="S12" i="2"/>
  <c r="K12" i="2"/>
  <c r="L12" i="2" s="1"/>
  <c r="K11" i="2"/>
  <c r="L11" i="2" s="1"/>
  <c r="K10" i="2"/>
  <c r="L10" i="2" s="1"/>
  <c r="K9" i="2"/>
  <c r="L9" i="2" s="1"/>
  <c r="K8" i="2"/>
  <c r="L8" i="2" s="1"/>
  <c r="S7" i="2"/>
  <c r="K7" i="2"/>
  <c r="L7" i="2" s="1"/>
  <c r="S6" i="2"/>
  <c r="K6" i="2"/>
  <c r="L6" i="2" s="1"/>
  <c r="S5" i="2"/>
  <c r="K5" i="2"/>
  <c r="L5" i="2" s="1"/>
  <c r="S4" i="2"/>
  <c r="K4" i="2"/>
  <c r="L4" i="2" s="1"/>
  <c r="S3" i="2"/>
  <c r="K3" i="2"/>
  <c r="L3" i="2" s="1"/>
  <c r="N10" i="3" l="1"/>
  <c r="O10" i="3" s="1"/>
  <c r="N9" i="3"/>
  <c r="O9" i="3" s="1"/>
  <c r="N13" i="3"/>
  <c r="R13" i="3" s="1"/>
  <c r="N19" i="3"/>
  <c r="O19" i="3" s="1"/>
  <c r="N21" i="3"/>
  <c r="R21" i="3" s="1"/>
  <c r="O7" i="3"/>
  <c r="R7" i="3"/>
  <c r="R4" i="3"/>
  <c r="O4" i="3"/>
  <c r="R14" i="3"/>
  <c r="O14" i="3"/>
  <c r="R24" i="3"/>
  <c r="O24" i="3"/>
  <c r="N3" i="3"/>
  <c r="O17" i="3"/>
  <c r="R17" i="3"/>
  <c r="N23" i="3"/>
  <c r="N6" i="3"/>
  <c r="N16" i="3"/>
  <c r="N5" i="3"/>
  <c r="N8" i="3"/>
  <c r="O8" i="3" s="1"/>
  <c r="N22" i="3"/>
  <c r="N12" i="3"/>
  <c r="N15" i="3"/>
  <c r="N18" i="3"/>
  <c r="O18" i="3" s="1"/>
  <c r="N18" i="2"/>
  <c r="O18" i="2" s="1"/>
  <c r="M15" i="2"/>
  <c r="M16" i="2" s="1"/>
  <c r="M17" i="2" s="1"/>
  <c r="N17" i="2" s="1"/>
  <c r="M21" i="2"/>
  <c r="M22" i="2" s="1"/>
  <c r="M12" i="2"/>
  <c r="M13" i="2" s="1"/>
  <c r="M14" i="2" s="1"/>
  <c r="N14" i="2" s="1"/>
  <c r="M3" i="2"/>
  <c r="M4" i="2" s="1"/>
  <c r="N4" i="2" s="1"/>
  <c r="M8" i="2"/>
  <c r="M9" i="2" s="1"/>
  <c r="M5" i="2"/>
  <c r="M6" i="2" s="1"/>
  <c r="M7" i="2" s="1"/>
  <c r="N7" i="2" s="1"/>
  <c r="O13" i="3" l="1"/>
  <c r="O21" i="3"/>
  <c r="R23" i="3"/>
  <c r="O23" i="3"/>
  <c r="O15" i="3"/>
  <c r="R15" i="3"/>
  <c r="O5" i="3"/>
  <c r="R5" i="3"/>
  <c r="R12" i="3"/>
  <c r="O12" i="3"/>
  <c r="R16" i="3"/>
  <c r="O16" i="3"/>
  <c r="O22" i="3"/>
  <c r="R22" i="3"/>
  <c r="R6" i="3"/>
  <c r="O6" i="3"/>
  <c r="R3" i="3"/>
  <c r="O3" i="3"/>
  <c r="N15" i="2"/>
  <c r="O15" i="2" s="1"/>
  <c r="N21" i="2"/>
  <c r="O21" i="2" s="1"/>
  <c r="O4" i="2"/>
  <c r="R4" i="2"/>
  <c r="O17" i="2"/>
  <c r="R17" i="2"/>
  <c r="R14" i="2"/>
  <c r="O14" i="2"/>
  <c r="R7" i="2"/>
  <c r="O7" i="2"/>
  <c r="N16" i="2"/>
  <c r="N3" i="2"/>
  <c r="N6" i="2"/>
  <c r="N5" i="2"/>
  <c r="M10" i="2"/>
  <c r="N9" i="2"/>
  <c r="O9" i="2" s="1"/>
  <c r="N12" i="2"/>
  <c r="M23" i="2"/>
  <c r="N22" i="2"/>
  <c r="N8" i="2"/>
  <c r="O8" i="2" s="1"/>
  <c r="N13" i="2"/>
  <c r="P3" i="3" l="1"/>
  <c r="R15" i="2"/>
  <c r="R21" i="2"/>
  <c r="M24" i="2"/>
  <c r="N24" i="2" s="1"/>
  <c r="N23" i="2"/>
  <c r="O5" i="2"/>
  <c r="R5" i="2"/>
  <c r="R3" i="2"/>
  <c r="O3" i="2"/>
  <c r="O12" i="2"/>
  <c r="R12" i="2"/>
  <c r="R16" i="2"/>
  <c r="O16" i="2"/>
  <c r="O13" i="2"/>
  <c r="R13" i="2"/>
  <c r="R22" i="2"/>
  <c r="O22" i="2"/>
  <c r="M11" i="2"/>
  <c r="N11" i="2" s="1"/>
  <c r="O11" i="2" s="1"/>
  <c r="N10" i="2"/>
  <c r="O10" i="2" s="1"/>
  <c r="R6" i="2"/>
  <c r="O6" i="2"/>
  <c r="R23" i="2" l="1"/>
  <c r="O23" i="2"/>
  <c r="O24" i="2"/>
  <c r="R24" i="2"/>
  <c r="P3" i="2" l="1"/>
</calcChain>
</file>

<file path=xl/sharedStrings.xml><?xml version="1.0" encoding="utf-8"?>
<sst xmlns="http://schemas.openxmlformats.org/spreadsheetml/2006/main" count="88" uniqueCount="32">
  <si>
    <t>o</t>
  </si>
  <si>
    <t>a</t>
  </si>
  <si>
    <t>o a</t>
  </si>
  <si>
    <t>o o</t>
  </si>
  <si>
    <t>a a</t>
  </si>
  <si>
    <t>o o a</t>
  </si>
  <si>
    <t>o o o</t>
  </si>
  <si>
    <t>o a a</t>
  </si>
  <si>
    <t>a o</t>
  </si>
  <si>
    <t>o o a a</t>
  </si>
  <si>
    <t>o o o o</t>
  </si>
  <si>
    <t>o o o a</t>
  </si>
  <si>
    <t>o a a a</t>
  </si>
  <si>
    <t>RoLo</t>
  </si>
  <si>
    <t>Ident initial</t>
  </si>
  <si>
    <t>H</t>
  </si>
  <si>
    <t>eH</t>
  </si>
  <si>
    <t>Z</t>
  </si>
  <si>
    <t>p</t>
  </si>
  <si>
    <t>ln p</t>
  </si>
  <si>
    <t>L</t>
  </si>
  <si>
    <t>pred</t>
  </si>
  <si>
    <t>obs</t>
  </si>
  <si>
    <t>a a a</t>
  </si>
  <si>
    <t>Id + -</t>
  </si>
  <si>
    <t>Id - +</t>
  </si>
  <si>
    <t>Agr loc  - +</t>
  </si>
  <si>
    <t>Agr Loc + -</t>
  </si>
  <si>
    <t>Agr + - weak trigger</t>
  </si>
  <si>
    <t>i o</t>
  </si>
  <si>
    <t>i a</t>
  </si>
  <si>
    <t>u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</si>
</sst>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Main!$R$3:$R$24</c:f>
              <c:numCache>
                <c:formatCode>General</c:formatCode>
                <c:ptCount val="22"/>
                <c:pt idx="0">
                  <c:v>1</c:v>
                </c:pt>
                <c:pt idx="1">
                  <c:v>1.285880161551771E-252</c:v>
                </c:pt>
                <c:pt idx="2">
                  <c:v>1</c:v>
                </c:pt>
                <c:pt idx="3">
                  <c:v>4.2483542552915889E-18</c:v>
                </c:pt>
                <c:pt idx="4">
                  <c:v>1.285880161551771E-252</c:v>
                </c:pt>
                <c:pt idx="9">
                  <c:v>1</c:v>
                </c:pt>
                <c:pt idx="10">
                  <c:v>3.2574885322075211E-70</c:v>
                </c:pt>
                <c:pt idx="11">
                  <c:v>1.061123153746351E-139</c:v>
                </c:pt>
                <c:pt idx="12">
                  <c:v>1</c:v>
                </c:pt>
                <c:pt idx="13">
                  <c:v>2.852423339163565E-96</c:v>
                </c:pt>
                <c:pt idx="14">
                  <c:v>1.2118104830828574E-113</c:v>
                </c:pt>
                <c:pt idx="18">
                  <c:v>1</c:v>
                </c:pt>
                <c:pt idx="19">
                  <c:v>7.6676480737219997E-53</c:v>
                </c:pt>
                <c:pt idx="20">
                  <c:v>3.2574885322075211E-70</c:v>
                </c:pt>
                <c:pt idx="21">
                  <c:v>3.7200759760208356E-44</c:v>
                </c:pt>
              </c:numCache>
            </c:numRef>
          </c:xVal>
          <c:yVal>
            <c:numRef>
              <c:f>Main!$S$3:$S$24</c:f>
              <c:numCache>
                <c:formatCode>General</c:formatCode>
                <c:ptCount val="2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E2-4CC9-A942-08E18DDDF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4778912"/>
        <c:axId val="1464782656"/>
      </c:scatterChart>
      <c:valAx>
        <c:axId val="146477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4782656"/>
        <c:crosses val="autoZero"/>
        <c:crossBetween val="midCat"/>
      </c:valAx>
      <c:valAx>
        <c:axId val="146478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4778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DemoSolverFailure!$R$3:$R$24</c:f>
              <c:numCache>
                <c:formatCode>General</c:formatCode>
                <c:ptCount val="22"/>
                <c:pt idx="0">
                  <c:v>0.5</c:v>
                </c:pt>
                <c:pt idx="1">
                  <c:v>0.5</c:v>
                </c:pt>
                <c:pt idx="2">
                  <c:v>0.33333333333333331</c:v>
                </c:pt>
                <c:pt idx="3">
                  <c:v>0.33333333333333331</c:v>
                </c:pt>
                <c:pt idx="4">
                  <c:v>0.33333333333333331</c:v>
                </c:pt>
                <c:pt idx="9">
                  <c:v>0.33333333333333331</c:v>
                </c:pt>
                <c:pt idx="10">
                  <c:v>0.33333333333333331</c:v>
                </c:pt>
                <c:pt idx="11">
                  <c:v>0.33333333333333331</c:v>
                </c:pt>
                <c:pt idx="12">
                  <c:v>0.33333333333333331</c:v>
                </c:pt>
                <c:pt idx="13">
                  <c:v>0.33333333333333331</c:v>
                </c:pt>
                <c:pt idx="14">
                  <c:v>0.33333333333333331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</c:numCache>
            </c:numRef>
          </c:xVal>
          <c:yVal>
            <c:numRef>
              <c:f>DemoSolverFailure!$S$3:$S$24</c:f>
              <c:numCache>
                <c:formatCode>General</c:formatCode>
                <c:ptCount val="2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96-473C-9C22-CC4BB5C0B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4778912"/>
        <c:axId val="1464782656"/>
      </c:scatterChart>
      <c:valAx>
        <c:axId val="146477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4782656"/>
        <c:crosses val="autoZero"/>
        <c:crossBetween val="midCat"/>
      </c:valAx>
      <c:valAx>
        <c:axId val="146478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4778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228600</xdr:colOff>
      <xdr:row>4</xdr:row>
      <xdr:rowOff>152400</xdr:rowOff>
    </xdr:from>
    <xdr:to>
      <xdr:col>28</xdr:col>
      <xdr:colOff>571500</xdr:colOff>
      <xdr:row>35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228600</xdr:colOff>
      <xdr:row>4</xdr:row>
      <xdr:rowOff>152400</xdr:rowOff>
    </xdr:from>
    <xdr:to>
      <xdr:col>28</xdr:col>
      <xdr:colOff>571500</xdr:colOff>
      <xdr:row>35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selection activeCell="D2" sqref="D2:J2"/>
    </sheetView>
  </sheetViews>
  <sheetFormatPr defaultRowHeight="15" x14ac:dyDescent="0.25"/>
  <cols>
    <col min="4" max="4" width="10.85546875" style="1" bestFit="1" customWidth="1"/>
    <col min="5" max="5" width="10.85546875" style="1" customWidth="1"/>
    <col min="6" max="6" width="18.28515625" style="1" bestFit="1" customWidth="1"/>
    <col min="7" max="7" width="9.140625" style="1"/>
    <col min="8" max="8" width="11.28515625" style="1" bestFit="1" customWidth="1"/>
    <col min="9" max="9" width="11.28515625" style="1" customWidth="1"/>
    <col min="10" max="10" width="9.140625" style="1"/>
  </cols>
  <sheetData>
    <row r="1" spans="1:19" x14ac:dyDescent="0.25">
      <c r="D1" s="1" t="s">
        <v>27</v>
      </c>
      <c r="E1" s="1" t="s">
        <v>26</v>
      </c>
      <c r="F1" s="1" t="s">
        <v>28</v>
      </c>
      <c r="G1" s="1" t="s">
        <v>13</v>
      </c>
      <c r="H1" s="1" t="s">
        <v>14</v>
      </c>
      <c r="I1" s="1" t="s">
        <v>24</v>
      </c>
      <c r="J1" s="1" t="s">
        <v>25</v>
      </c>
    </row>
    <row r="2" spans="1:19" x14ac:dyDescent="0.25">
      <c r="D2" s="3">
        <v>0</v>
      </c>
      <c r="E2" s="3">
        <v>400</v>
      </c>
      <c r="F2" s="3">
        <v>200</v>
      </c>
      <c r="G2" s="3">
        <v>20</v>
      </c>
      <c r="H2" s="3">
        <v>400</v>
      </c>
      <c r="I2" s="3">
        <v>200</v>
      </c>
      <c r="J2" s="3">
        <v>20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R2" t="s">
        <v>21</v>
      </c>
      <c r="S2" t="s">
        <v>22</v>
      </c>
    </row>
    <row r="3" spans="1:19" x14ac:dyDescent="0.25">
      <c r="A3" t="s">
        <v>0</v>
      </c>
      <c r="B3" t="s">
        <v>0</v>
      </c>
      <c r="C3">
        <v>1</v>
      </c>
      <c r="G3" s="1">
        <v>1</v>
      </c>
      <c r="K3">
        <f t="shared" ref="K3:K24" si="0">SUMPRODUCT(D$2:J$2,D3:J3)</f>
        <v>20</v>
      </c>
      <c r="L3">
        <f>EXP(-K3)</f>
        <v>2.0611536224385579E-9</v>
      </c>
      <c r="M3">
        <f>SUM(L3:L4)</f>
        <v>2.0611536224385579E-9</v>
      </c>
      <c r="N3">
        <f>L3/M3</f>
        <v>1</v>
      </c>
      <c r="O3">
        <f>LN(N3)</f>
        <v>0</v>
      </c>
      <c r="P3" s="2">
        <f>SUMPRODUCT(C3:C24,O3:O24)</f>
        <v>0</v>
      </c>
      <c r="R3">
        <f>N3</f>
        <v>1</v>
      </c>
      <c r="S3">
        <f>C3</f>
        <v>1</v>
      </c>
    </row>
    <row r="4" spans="1:19" x14ac:dyDescent="0.25">
      <c r="B4" t="s">
        <v>1</v>
      </c>
      <c r="H4" s="1">
        <v>1</v>
      </c>
      <c r="I4" s="1">
        <v>1</v>
      </c>
      <c r="K4">
        <f t="shared" si="0"/>
        <v>600</v>
      </c>
      <c r="L4">
        <f t="shared" ref="L4:L24" si="1">EXP(-K4)</f>
        <v>2.6503965530043108E-261</v>
      </c>
      <c r="M4">
        <f>M3</f>
        <v>2.0611536224385579E-9</v>
      </c>
      <c r="N4">
        <f t="shared" ref="N4:N24" si="2">L4/M4</f>
        <v>1.285880161551771E-252</v>
      </c>
      <c r="O4">
        <f t="shared" ref="O4:O24" si="3">LN(N4)</f>
        <v>-580</v>
      </c>
      <c r="R4">
        <f t="shared" ref="R4:R24" si="4">N4</f>
        <v>1.285880161551771E-252</v>
      </c>
      <c r="S4">
        <f t="shared" ref="S4:S24" si="5">C4</f>
        <v>0</v>
      </c>
    </row>
    <row r="5" spans="1:19" x14ac:dyDescent="0.25">
      <c r="A5" t="s">
        <v>2</v>
      </c>
      <c r="B5" t="s">
        <v>2</v>
      </c>
      <c r="C5">
        <v>1</v>
      </c>
      <c r="D5" s="1">
        <v>1</v>
      </c>
      <c r="G5" s="1">
        <v>1</v>
      </c>
      <c r="K5">
        <f t="shared" si="0"/>
        <v>20</v>
      </c>
      <c r="L5">
        <f t="shared" si="1"/>
        <v>2.0611536224385579E-9</v>
      </c>
      <c r="M5">
        <f>SUM(L5:L7)</f>
        <v>2.0611536224385579E-9</v>
      </c>
      <c r="N5">
        <f t="shared" si="2"/>
        <v>1</v>
      </c>
      <c r="O5">
        <f t="shared" si="3"/>
        <v>0</v>
      </c>
      <c r="R5">
        <f t="shared" si="4"/>
        <v>1</v>
      </c>
      <c r="S5">
        <f t="shared" si="5"/>
        <v>1</v>
      </c>
    </row>
    <row r="6" spans="1:19" x14ac:dyDescent="0.25">
      <c r="B6" t="s">
        <v>3</v>
      </c>
      <c r="G6" s="1">
        <v>2</v>
      </c>
      <c r="J6" s="1">
        <v>1</v>
      </c>
      <c r="K6">
        <f t="shared" si="0"/>
        <v>60</v>
      </c>
      <c r="L6">
        <f t="shared" si="1"/>
        <v>8.75651076269652E-27</v>
      </c>
      <c r="M6">
        <f>M5</f>
        <v>2.0611536224385579E-9</v>
      </c>
      <c r="N6">
        <f t="shared" si="2"/>
        <v>4.2483542552915889E-18</v>
      </c>
      <c r="O6">
        <f t="shared" si="3"/>
        <v>-40</v>
      </c>
      <c r="R6">
        <f t="shared" si="4"/>
        <v>4.2483542552915889E-18</v>
      </c>
      <c r="S6">
        <f t="shared" si="5"/>
        <v>0</v>
      </c>
    </row>
    <row r="7" spans="1:19" x14ac:dyDescent="0.25">
      <c r="B7" t="s">
        <v>4</v>
      </c>
      <c r="H7" s="1">
        <v>1</v>
      </c>
      <c r="I7" s="1">
        <v>1</v>
      </c>
      <c r="K7">
        <f t="shared" si="0"/>
        <v>600</v>
      </c>
      <c r="L7">
        <f t="shared" si="1"/>
        <v>2.6503965530043108E-261</v>
      </c>
      <c r="M7">
        <f>M6</f>
        <v>2.0611536224385579E-9</v>
      </c>
      <c r="N7">
        <f t="shared" si="2"/>
        <v>1.285880161551771E-252</v>
      </c>
      <c r="O7">
        <f t="shared" si="3"/>
        <v>-580</v>
      </c>
      <c r="R7">
        <f t="shared" si="4"/>
        <v>1.285880161551771E-252</v>
      </c>
      <c r="S7">
        <f t="shared" si="5"/>
        <v>0</v>
      </c>
    </row>
    <row r="8" spans="1:19" x14ac:dyDescent="0.25">
      <c r="A8" t="s">
        <v>7</v>
      </c>
      <c r="B8" t="s">
        <v>7</v>
      </c>
      <c r="C8">
        <v>1</v>
      </c>
      <c r="D8" s="1">
        <v>1</v>
      </c>
      <c r="G8" s="1">
        <v>1</v>
      </c>
      <c r="K8">
        <f t="shared" si="0"/>
        <v>20</v>
      </c>
      <c r="L8">
        <f t="shared" si="1"/>
        <v>2.0611536224385579E-9</v>
      </c>
      <c r="M8">
        <f>SUM(L8:L11)</f>
        <v>2.0611536224385579E-9</v>
      </c>
      <c r="N8">
        <f t="shared" si="2"/>
        <v>1</v>
      </c>
      <c r="O8">
        <f t="shared" si="3"/>
        <v>0</v>
      </c>
    </row>
    <row r="9" spans="1:19" x14ac:dyDescent="0.25">
      <c r="B9" t="s">
        <v>5</v>
      </c>
      <c r="D9" s="1">
        <v>1</v>
      </c>
      <c r="F9" s="1">
        <v>1</v>
      </c>
      <c r="G9" s="1">
        <v>2</v>
      </c>
      <c r="J9" s="1">
        <v>1</v>
      </c>
      <c r="K9">
        <f t="shared" si="0"/>
        <v>260</v>
      </c>
      <c r="L9">
        <f t="shared" si="1"/>
        <v>1.2118104830828574E-113</v>
      </c>
      <c r="M9">
        <f>M8</f>
        <v>2.0611536224385579E-9</v>
      </c>
      <c r="N9">
        <f t="shared" si="2"/>
        <v>5.8792826982452687E-105</v>
      </c>
      <c r="O9">
        <f t="shared" si="3"/>
        <v>-240</v>
      </c>
    </row>
    <row r="10" spans="1:19" x14ac:dyDescent="0.25">
      <c r="B10" t="s">
        <v>6</v>
      </c>
      <c r="G10" s="1">
        <v>3</v>
      </c>
      <c r="J10" s="1">
        <v>2</v>
      </c>
      <c r="K10">
        <f t="shared" si="0"/>
        <v>100</v>
      </c>
      <c r="L10">
        <f t="shared" si="1"/>
        <v>3.7200759760208361E-44</v>
      </c>
      <c r="M10">
        <f>M9</f>
        <v>2.0611536224385579E-9</v>
      </c>
      <c r="N10">
        <f t="shared" si="2"/>
        <v>1.8048513878454153E-35</v>
      </c>
      <c r="O10">
        <f t="shared" si="3"/>
        <v>-80</v>
      </c>
    </row>
    <row r="11" spans="1:19" x14ac:dyDescent="0.25">
      <c r="B11" t="s">
        <v>23</v>
      </c>
      <c r="H11" s="1">
        <v>1</v>
      </c>
      <c r="I11" s="1">
        <v>1</v>
      </c>
      <c r="K11">
        <f t="shared" si="0"/>
        <v>600</v>
      </c>
      <c r="L11">
        <f t="shared" si="1"/>
        <v>2.6503965530043108E-261</v>
      </c>
      <c r="M11">
        <f>M10</f>
        <v>2.0611536224385579E-9</v>
      </c>
      <c r="N11">
        <f t="shared" si="2"/>
        <v>1.285880161551771E-252</v>
      </c>
      <c r="O11">
        <f t="shared" si="3"/>
        <v>-580</v>
      </c>
    </row>
    <row r="12" spans="1:19" x14ac:dyDescent="0.25">
      <c r="A12" t="s">
        <v>5</v>
      </c>
      <c r="B12" t="s">
        <v>6</v>
      </c>
      <c r="C12">
        <v>1</v>
      </c>
      <c r="G12" s="1">
        <v>3</v>
      </c>
      <c r="J12" s="1">
        <v>1</v>
      </c>
      <c r="K12">
        <f t="shared" si="0"/>
        <v>80</v>
      </c>
      <c r="L12">
        <f t="shared" si="1"/>
        <v>1.8048513878454153E-35</v>
      </c>
      <c r="M12">
        <f>SUM(L12:L14)</f>
        <v>1.8048513878454153E-35</v>
      </c>
      <c r="N12">
        <f t="shared" si="2"/>
        <v>1</v>
      </c>
      <c r="O12">
        <f t="shared" si="3"/>
        <v>0</v>
      </c>
      <c r="R12">
        <f t="shared" si="4"/>
        <v>1</v>
      </c>
      <c r="S12">
        <f t="shared" si="5"/>
        <v>1</v>
      </c>
    </row>
    <row r="13" spans="1:19" x14ac:dyDescent="0.25">
      <c r="B13" t="s">
        <v>5</v>
      </c>
      <c r="D13" s="1">
        <v>1</v>
      </c>
      <c r="F13" s="1">
        <v>1</v>
      </c>
      <c r="G13" s="1">
        <v>2</v>
      </c>
      <c r="K13">
        <f t="shared" si="0"/>
        <v>240</v>
      </c>
      <c r="L13">
        <f t="shared" si="1"/>
        <v>5.8792826982452694E-105</v>
      </c>
      <c r="M13">
        <f>M12</f>
        <v>1.8048513878454153E-35</v>
      </c>
      <c r="N13">
        <f t="shared" si="2"/>
        <v>3.2574885322075211E-70</v>
      </c>
      <c r="O13">
        <f t="shared" si="3"/>
        <v>-160</v>
      </c>
      <c r="R13">
        <f t="shared" si="4"/>
        <v>3.2574885322075211E-70</v>
      </c>
      <c r="S13">
        <f t="shared" si="5"/>
        <v>0</v>
      </c>
    </row>
    <row r="14" spans="1:19" x14ac:dyDescent="0.25">
      <c r="B14" t="s">
        <v>7</v>
      </c>
      <c r="D14" s="1">
        <v>1</v>
      </c>
      <c r="F14" s="1">
        <v>1</v>
      </c>
      <c r="I14" s="1">
        <v>1</v>
      </c>
      <c r="K14">
        <f t="shared" si="0"/>
        <v>400</v>
      </c>
      <c r="L14">
        <f t="shared" si="1"/>
        <v>1.9151695967140057E-174</v>
      </c>
      <c r="M14">
        <f>M13</f>
        <v>1.8048513878454153E-35</v>
      </c>
      <c r="N14">
        <f t="shared" si="2"/>
        <v>1.061123153746351E-139</v>
      </c>
      <c r="O14">
        <f t="shared" si="3"/>
        <v>-320</v>
      </c>
      <c r="R14">
        <f t="shared" si="4"/>
        <v>1.061123153746351E-139</v>
      </c>
      <c r="S14">
        <f t="shared" si="5"/>
        <v>0</v>
      </c>
    </row>
    <row r="15" spans="1:19" x14ac:dyDescent="0.25">
      <c r="A15" t="s">
        <v>8</v>
      </c>
      <c r="B15" t="s">
        <v>4</v>
      </c>
      <c r="C15">
        <v>1</v>
      </c>
      <c r="I15" s="1">
        <v>1</v>
      </c>
      <c r="K15">
        <f t="shared" si="0"/>
        <v>200</v>
      </c>
      <c r="L15">
        <f t="shared" si="1"/>
        <v>1.3838965267367376E-87</v>
      </c>
      <c r="M15">
        <f>SUM(L15:L17)</f>
        <v>1.3838965267367376E-87</v>
      </c>
      <c r="N15">
        <f t="shared" si="2"/>
        <v>1</v>
      </c>
      <c r="O15">
        <f t="shared" si="3"/>
        <v>0</v>
      </c>
      <c r="R15">
        <f t="shared" si="4"/>
        <v>1</v>
      </c>
      <c r="S15">
        <f t="shared" si="5"/>
        <v>1</v>
      </c>
    </row>
    <row r="16" spans="1:19" x14ac:dyDescent="0.25">
      <c r="B16" t="s">
        <v>8</v>
      </c>
      <c r="E16" s="1">
        <v>1</v>
      </c>
      <c r="G16" s="1">
        <v>1</v>
      </c>
      <c r="K16">
        <f t="shared" si="0"/>
        <v>420</v>
      </c>
      <c r="L16">
        <f t="shared" si="1"/>
        <v>3.9474587518512645E-183</v>
      </c>
      <c r="M16">
        <f>M15</f>
        <v>1.3838965267367376E-87</v>
      </c>
      <c r="N16">
        <f t="shared" si="2"/>
        <v>2.852423339163565E-96</v>
      </c>
      <c r="O16">
        <f t="shared" si="3"/>
        <v>-220</v>
      </c>
      <c r="R16">
        <f t="shared" si="4"/>
        <v>2.852423339163565E-96</v>
      </c>
      <c r="S16">
        <f t="shared" si="5"/>
        <v>0</v>
      </c>
    </row>
    <row r="17" spans="1:19" x14ac:dyDescent="0.25">
      <c r="B17" t="s">
        <v>3</v>
      </c>
      <c r="G17" s="1">
        <v>2</v>
      </c>
      <c r="H17" s="1">
        <v>1</v>
      </c>
      <c r="J17" s="1">
        <v>1</v>
      </c>
      <c r="K17">
        <f t="shared" si="0"/>
        <v>460</v>
      </c>
      <c r="L17">
        <f t="shared" si="1"/>
        <v>1.6770203186015345E-200</v>
      </c>
      <c r="M17">
        <f>M16</f>
        <v>1.3838965267367376E-87</v>
      </c>
      <c r="N17">
        <f t="shared" si="2"/>
        <v>1.2118104830828574E-113</v>
      </c>
      <c r="O17">
        <f t="shared" si="3"/>
        <v>-260</v>
      </c>
      <c r="R17">
        <f t="shared" si="4"/>
        <v>1.2118104830828574E-113</v>
      </c>
      <c r="S17">
        <f t="shared" si="5"/>
        <v>0</v>
      </c>
    </row>
    <row r="18" spans="1:19" x14ac:dyDescent="0.25">
      <c r="A18" t="s">
        <v>29</v>
      </c>
      <c r="B18" t="s">
        <v>30</v>
      </c>
      <c r="C18">
        <v>1</v>
      </c>
      <c r="I18" s="1">
        <v>1</v>
      </c>
      <c r="K18">
        <f t="shared" ref="K18:K20" si="6">SUMPRODUCT(D$2:J$2,D18:J18)</f>
        <v>200</v>
      </c>
      <c r="L18">
        <f t="shared" ref="L18:L20" si="7">EXP(-K18)</f>
        <v>1.3838965267367376E-87</v>
      </c>
      <c r="M18">
        <f>SUM(L18:L20)</f>
        <v>1.3838965267367376E-87</v>
      </c>
      <c r="N18">
        <f t="shared" ref="N18:N20" si="8">L18/M18</f>
        <v>1</v>
      </c>
      <c r="O18">
        <f t="shared" ref="O18:O20" si="9">LN(N18)</f>
        <v>0</v>
      </c>
    </row>
    <row r="19" spans="1:19" x14ac:dyDescent="0.25">
      <c r="B19" t="s">
        <v>29</v>
      </c>
      <c r="E19" s="1">
        <v>1</v>
      </c>
      <c r="G19" s="1">
        <v>1</v>
      </c>
      <c r="K19">
        <f t="shared" si="6"/>
        <v>420</v>
      </c>
      <c r="L19">
        <f t="shared" si="7"/>
        <v>3.9474587518512645E-183</v>
      </c>
      <c r="M19">
        <f>M18</f>
        <v>1.3838965267367376E-87</v>
      </c>
      <c r="N19">
        <f t="shared" si="8"/>
        <v>2.852423339163565E-96</v>
      </c>
      <c r="O19">
        <f t="shared" si="9"/>
        <v>-220</v>
      </c>
    </row>
    <row r="20" spans="1:19" x14ac:dyDescent="0.25">
      <c r="B20" t="s">
        <v>31</v>
      </c>
      <c r="G20" s="1">
        <v>1</v>
      </c>
      <c r="H20" s="1">
        <v>1</v>
      </c>
      <c r="J20" s="1">
        <v>1</v>
      </c>
      <c r="K20">
        <f t="shared" si="6"/>
        <v>440</v>
      </c>
      <c r="L20">
        <f t="shared" si="7"/>
        <v>8.1363189058050216E-192</v>
      </c>
      <c r="M20">
        <f>M19</f>
        <v>1.3838965267367376E-87</v>
      </c>
      <c r="N20">
        <f t="shared" si="8"/>
        <v>5.8792826982452687E-105</v>
      </c>
      <c r="O20">
        <f t="shared" si="9"/>
        <v>-240</v>
      </c>
    </row>
    <row r="21" spans="1:19" x14ac:dyDescent="0.25">
      <c r="A21" t="s">
        <v>9</v>
      </c>
      <c r="B21" t="s">
        <v>10</v>
      </c>
      <c r="C21">
        <v>1</v>
      </c>
      <c r="G21" s="1">
        <v>4</v>
      </c>
      <c r="J21" s="1">
        <v>2</v>
      </c>
      <c r="K21">
        <f t="shared" si="0"/>
        <v>120</v>
      </c>
      <c r="L21">
        <f t="shared" si="1"/>
        <v>7.6676480737219997E-53</v>
      </c>
      <c r="M21">
        <f>SUM(L21:L24)</f>
        <v>7.6676480737219997E-53</v>
      </c>
      <c r="N21">
        <f t="shared" si="2"/>
        <v>1</v>
      </c>
      <c r="O21">
        <f t="shared" si="3"/>
        <v>0</v>
      </c>
      <c r="R21">
        <f t="shared" si="4"/>
        <v>1</v>
      </c>
      <c r="S21">
        <f t="shared" si="5"/>
        <v>1</v>
      </c>
    </row>
    <row r="22" spans="1:19" x14ac:dyDescent="0.25">
      <c r="B22" t="s">
        <v>9</v>
      </c>
      <c r="D22" s="1">
        <v>1</v>
      </c>
      <c r="F22" s="1">
        <v>1</v>
      </c>
      <c r="G22" s="1">
        <v>2</v>
      </c>
      <c r="K22">
        <f t="shared" si="0"/>
        <v>240</v>
      </c>
      <c r="L22">
        <f t="shared" si="1"/>
        <v>5.8792826982452694E-105</v>
      </c>
      <c r="M22">
        <f>M21</f>
        <v>7.6676480737219997E-53</v>
      </c>
      <c r="N22">
        <f t="shared" si="2"/>
        <v>7.6676480737219997E-53</v>
      </c>
      <c r="O22">
        <f t="shared" si="3"/>
        <v>-120</v>
      </c>
      <c r="R22">
        <f t="shared" si="4"/>
        <v>7.6676480737219997E-53</v>
      </c>
      <c r="S22">
        <f t="shared" si="5"/>
        <v>0</v>
      </c>
    </row>
    <row r="23" spans="1:19" x14ac:dyDescent="0.25">
      <c r="B23" t="s">
        <v>11</v>
      </c>
      <c r="D23" s="1">
        <v>1</v>
      </c>
      <c r="F23" s="1">
        <v>1</v>
      </c>
      <c r="G23" s="1">
        <v>3</v>
      </c>
      <c r="J23" s="1">
        <v>1</v>
      </c>
      <c r="K23">
        <f t="shared" si="0"/>
        <v>280</v>
      </c>
      <c r="L23">
        <f t="shared" si="1"/>
        <v>2.4977275669152505E-122</v>
      </c>
      <c r="M23">
        <f>M22</f>
        <v>7.6676480737219997E-53</v>
      </c>
      <c r="N23">
        <f t="shared" si="2"/>
        <v>3.2574885322075211E-70</v>
      </c>
      <c r="O23">
        <f t="shared" si="3"/>
        <v>-160</v>
      </c>
      <c r="R23">
        <f t="shared" si="4"/>
        <v>3.2574885322075211E-70</v>
      </c>
      <c r="S23">
        <f t="shared" si="5"/>
        <v>0</v>
      </c>
    </row>
    <row r="24" spans="1:19" x14ac:dyDescent="0.25">
      <c r="B24" t="s">
        <v>12</v>
      </c>
      <c r="D24" s="1">
        <v>1</v>
      </c>
      <c r="G24" s="1">
        <v>1</v>
      </c>
      <c r="I24" s="1">
        <v>1</v>
      </c>
      <c r="K24">
        <f t="shared" si="0"/>
        <v>220</v>
      </c>
      <c r="L24">
        <f t="shared" si="1"/>
        <v>2.852423339163565E-96</v>
      </c>
      <c r="M24">
        <f>M23</f>
        <v>7.6676480737219997E-53</v>
      </c>
      <c r="N24">
        <f t="shared" si="2"/>
        <v>3.7200759760208356E-44</v>
      </c>
      <c r="O24">
        <f t="shared" si="3"/>
        <v>-100</v>
      </c>
      <c r="R24">
        <f t="shared" si="4"/>
        <v>3.7200759760208356E-44</v>
      </c>
      <c r="S24">
        <f t="shared" si="5"/>
        <v>0</v>
      </c>
    </row>
  </sheetData>
  <conditionalFormatting sqref="N3:N17 N21:N24">
    <cfRule type="cellIs" dxfId="3" priority="2" operator="greaterThan">
      <formula>0.1</formula>
    </cfRule>
  </conditionalFormatting>
  <conditionalFormatting sqref="N18:N20">
    <cfRule type="cellIs" dxfId="2" priority="1" operator="greaterThan">
      <formula>0.1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>
      <selection activeCell="A29" sqref="A29"/>
    </sheetView>
  </sheetViews>
  <sheetFormatPr defaultRowHeight="15" x14ac:dyDescent="0.25"/>
  <cols>
    <col min="4" max="4" width="10.85546875" style="1" bestFit="1" customWidth="1"/>
    <col min="5" max="5" width="10.85546875" style="1" customWidth="1"/>
    <col min="6" max="6" width="18.28515625" style="1" bestFit="1" customWidth="1"/>
    <col min="7" max="7" width="9.140625" style="1"/>
    <col min="8" max="8" width="11.28515625" style="1" bestFit="1" customWidth="1"/>
    <col min="9" max="9" width="11.28515625" style="1" customWidth="1"/>
    <col min="10" max="10" width="9.140625" style="1"/>
  </cols>
  <sheetData>
    <row r="1" spans="1:19" x14ac:dyDescent="0.25">
      <c r="D1" s="1" t="s">
        <v>27</v>
      </c>
      <c r="E1" s="1" t="s">
        <v>26</v>
      </c>
      <c r="F1" s="1" t="s">
        <v>28</v>
      </c>
      <c r="G1" s="1" t="s">
        <v>13</v>
      </c>
      <c r="H1" s="1" t="s">
        <v>14</v>
      </c>
      <c r="I1" s="1" t="s">
        <v>24</v>
      </c>
      <c r="J1" s="1" t="s">
        <v>25</v>
      </c>
    </row>
    <row r="2" spans="1:19" x14ac:dyDescent="0.25"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R2" t="s">
        <v>21</v>
      </c>
      <c r="S2" t="s">
        <v>22</v>
      </c>
    </row>
    <row r="3" spans="1:19" x14ac:dyDescent="0.25">
      <c r="A3" t="s">
        <v>0</v>
      </c>
      <c r="B3" t="s">
        <v>0</v>
      </c>
      <c r="C3">
        <v>1</v>
      </c>
      <c r="G3" s="1">
        <v>1</v>
      </c>
      <c r="K3">
        <f t="shared" ref="K3:K24" si="0">SUMPRODUCT(D$2:J$2,D3:J3)</f>
        <v>0</v>
      </c>
      <c r="L3">
        <f>EXP(-K3)</f>
        <v>1</v>
      </c>
      <c r="M3">
        <f>SUM(L3:L4)</f>
        <v>2</v>
      </c>
      <c r="N3">
        <f>L3/M3</f>
        <v>0.5</v>
      </c>
      <c r="O3">
        <f>LN(N3)</f>
        <v>-0.69314718055994529</v>
      </c>
      <c r="P3" s="2">
        <f>SUMPRODUCT(C3:C24,O3:O24)</f>
        <v>-7.8601850574721661</v>
      </c>
      <c r="R3">
        <f>N3</f>
        <v>0.5</v>
      </c>
      <c r="S3">
        <f>C3</f>
        <v>1</v>
      </c>
    </row>
    <row r="4" spans="1:19" x14ac:dyDescent="0.25">
      <c r="B4" t="s">
        <v>1</v>
      </c>
      <c r="H4" s="1">
        <v>1</v>
      </c>
      <c r="I4" s="1">
        <v>1</v>
      </c>
      <c r="K4">
        <f t="shared" si="0"/>
        <v>0</v>
      </c>
      <c r="L4">
        <f t="shared" ref="L4:L24" si="1">EXP(-K4)</f>
        <v>1</v>
      </c>
      <c r="M4">
        <f>M3</f>
        <v>2</v>
      </c>
      <c r="N4">
        <f t="shared" ref="N4:N24" si="2">L4/M4</f>
        <v>0.5</v>
      </c>
      <c r="O4">
        <f t="shared" ref="O4:O24" si="3">LN(N4)</f>
        <v>-0.69314718055994529</v>
      </c>
      <c r="R4">
        <f t="shared" ref="R4:R24" si="4">N4</f>
        <v>0.5</v>
      </c>
      <c r="S4">
        <f t="shared" ref="S4:S24" si="5">C4</f>
        <v>0</v>
      </c>
    </row>
    <row r="5" spans="1:19" x14ac:dyDescent="0.25">
      <c r="A5" t="s">
        <v>2</v>
      </c>
      <c r="B5" t="s">
        <v>2</v>
      </c>
      <c r="C5">
        <v>1</v>
      </c>
      <c r="D5" s="1">
        <v>1</v>
      </c>
      <c r="G5" s="1">
        <v>1</v>
      </c>
      <c r="K5">
        <f t="shared" si="0"/>
        <v>0</v>
      </c>
      <c r="L5">
        <f t="shared" si="1"/>
        <v>1</v>
      </c>
      <c r="M5">
        <f>SUM(L5:L7)</f>
        <v>3</v>
      </c>
      <c r="N5">
        <f t="shared" si="2"/>
        <v>0.33333333333333331</v>
      </c>
      <c r="O5">
        <f t="shared" si="3"/>
        <v>-1.0986122886681098</v>
      </c>
      <c r="R5">
        <f t="shared" si="4"/>
        <v>0.33333333333333331</v>
      </c>
      <c r="S5">
        <f t="shared" si="5"/>
        <v>1</v>
      </c>
    </row>
    <row r="6" spans="1:19" x14ac:dyDescent="0.25">
      <c r="B6" t="s">
        <v>3</v>
      </c>
      <c r="G6" s="1">
        <v>2</v>
      </c>
      <c r="J6" s="1">
        <v>1</v>
      </c>
      <c r="K6">
        <f t="shared" si="0"/>
        <v>0</v>
      </c>
      <c r="L6">
        <f t="shared" si="1"/>
        <v>1</v>
      </c>
      <c r="M6">
        <f>M5</f>
        <v>3</v>
      </c>
      <c r="N6">
        <f t="shared" si="2"/>
        <v>0.33333333333333331</v>
      </c>
      <c r="O6">
        <f t="shared" si="3"/>
        <v>-1.0986122886681098</v>
      </c>
      <c r="R6">
        <f t="shared" si="4"/>
        <v>0.33333333333333331</v>
      </c>
      <c r="S6">
        <f t="shared" si="5"/>
        <v>0</v>
      </c>
    </row>
    <row r="7" spans="1:19" x14ac:dyDescent="0.25">
      <c r="B7" t="s">
        <v>4</v>
      </c>
      <c r="H7" s="1">
        <v>1</v>
      </c>
      <c r="I7" s="1">
        <v>1</v>
      </c>
      <c r="K7">
        <f t="shared" si="0"/>
        <v>0</v>
      </c>
      <c r="L7">
        <f t="shared" si="1"/>
        <v>1</v>
      </c>
      <c r="M7">
        <f>M6</f>
        <v>3</v>
      </c>
      <c r="N7">
        <f t="shared" si="2"/>
        <v>0.33333333333333331</v>
      </c>
      <c r="O7">
        <f t="shared" si="3"/>
        <v>-1.0986122886681098</v>
      </c>
      <c r="R7">
        <f t="shared" si="4"/>
        <v>0.33333333333333331</v>
      </c>
      <c r="S7">
        <f t="shared" si="5"/>
        <v>0</v>
      </c>
    </row>
    <row r="8" spans="1:19" x14ac:dyDescent="0.25">
      <c r="A8" t="s">
        <v>7</v>
      </c>
      <c r="B8" t="s">
        <v>7</v>
      </c>
      <c r="C8">
        <v>1</v>
      </c>
      <c r="D8" s="1">
        <v>1</v>
      </c>
      <c r="G8" s="1">
        <v>1</v>
      </c>
      <c r="K8">
        <f t="shared" si="0"/>
        <v>0</v>
      </c>
      <c r="L8">
        <f t="shared" si="1"/>
        <v>1</v>
      </c>
      <c r="M8">
        <f>SUM(L8:L11)</f>
        <v>4</v>
      </c>
      <c r="N8">
        <f t="shared" si="2"/>
        <v>0.25</v>
      </c>
      <c r="O8">
        <f t="shared" si="3"/>
        <v>-1.3862943611198906</v>
      </c>
    </row>
    <row r="9" spans="1:19" x14ac:dyDescent="0.25">
      <c r="B9" t="s">
        <v>5</v>
      </c>
      <c r="D9" s="1">
        <v>1</v>
      </c>
      <c r="F9" s="1">
        <v>1</v>
      </c>
      <c r="G9" s="1">
        <v>2</v>
      </c>
      <c r="J9" s="1">
        <v>1</v>
      </c>
      <c r="K9">
        <f t="shared" si="0"/>
        <v>0</v>
      </c>
      <c r="L9">
        <f t="shared" si="1"/>
        <v>1</v>
      </c>
      <c r="M9">
        <f>M8</f>
        <v>4</v>
      </c>
      <c r="N9">
        <f t="shared" si="2"/>
        <v>0.25</v>
      </c>
      <c r="O9">
        <f t="shared" si="3"/>
        <v>-1.3862943611198906</v>
      </c>
    </row>
    <row r="10" spans="1:19" x14ac:dyDescent="0.25">
      <c r="B10" t="s">
        <v>6</v>
      </c>
      <c r="G10" s="1">
        <v>3</v>
      </c>
      <c r="J10" s="1">
        <v>2</v>
      </c>
      <c r="K10">
        <f t="shared" si="0"/>
        <v>0</v>
      </c>
      <c r="L10">
        <f t="shared" si="1"/>
        <v>1</v>
      </c>
      <c r="M10">
        <f>M9</f>
        <v>4</v>
      </c>
      <c r="N10">
        <f t="shared" si="2"/>
        <v>0.25</v>
      </c>
      <c r="O10">
        <f t="shared" si="3"/>
        <v>-1.3862943611198906</v>
      </c>
    </row>
    <row r="11" spans="1:19" x14ac:dyDescent="0.25">
      <c r="B11" t="s">
        <v>23</v>
      </c>
      <c r="H11" s="1">
        <v>1</v>
      </c>
      <c r="I11" s="1">
        <v>1</v>
      </c>
      <c r="K11">
        <f t="shared" si="0"/>
        <v>0</v>
      </c>
      <c r="L11">
        <f t="shared" si="1"/>
        <v>1</v>
      </c>
      <c r="M11">
        <f>M10</f>
        <v>4</v>
      </c>
      <c r="N11">
        <f t="shared" si="2"/>
        <v>0.25</v>
      </c>
      <c r="O11">
        <f t="shared" si="3"/>
        <v>-1.3862943611198906</v>
      </c>
    </row>
    <row r="12" spans="1:19" x14ac:dyDescent="0.25">
      <c r="A12" t="s">
        <v>5</v>
      </c>
      <c r="B12" t="s">
        <v>6</v>
      </c>
      <c r="C12">
        <v>1</v>
      </c>
      <c r="G12" s="1">
        <v>3</v>
      </c>
      <c r="J12" s="1">
        <v>1</v>
      </c>
      <c r="K12">
        <f t="shared" si="0"/>
        <v>0</v>
      </c>
      <c r="L12">
        <f t="shared" si="1"/>
        <v>1</v>
      </c>
      <c r="M12">
        <f>SUM(L12:L14)</f>
        <v>3</v>
      </c>
      <c r="N12">
        <f t="shared" si="2"/>
        <v>0.33333333333333331</v>
      </c>
      <c r="O12">
        <f t="shared" si="3"/>
        <v>-1.0986122886681098</v>
      </c>
      <c r="R12">
        <f t="shared" si="4"/>
        <v>0.33333333333333331</v>
      </c>
      <c r="S12">
        <f t="shared" si="5"/>
        <v>1</v>
      </c>
    </row>
    <row r="13" spans="1:19" x14ac:dyDescent="0.25">
      <c r="B13" t="s">
        <v>5</v>
      </c>
      <c r="D13" s="1">
        <v>1</v>
      </c>
      <c r="F13" s="1">
        <v>1</v>
      </c>
      <c r="G13" s="1">
        <v>2</v>
      </c>
      <c r="K13">
        <f t="shared" si="0"/>
        <v>0</v>
      </c>
      <c r="L13">
        <f t="shared" si="1"/>
        <v>1</v>
      </c>
      <c r="M13">
        <f>M12</f>
        <v>3</v>
      </c>
      <c r="N13">
        <f t="shared" si="2"/>
        <v>0.33333333333333331</v>
      </c>
      <c r="O13">
        <f t="shared" si="3"/>
        <v>-1.0986122886681098</v>
      </c>
      <c r="R13">
        <f t="shared" si="4"/>
        <v>0.33333333333333331</v>
      </c>
      <c r="S13">
        <f t="shared" si="5"/>
        <v>0</v>
      </c>
    </row>
    <row r="14" spans="1:19" x14ac:dyDescent="0.25">
      <c r="B14" t="s">
        <v>7</v>
      </c>
      <c r="D14" s="1">
        <v>1</v>
      </c>
      <c r="F14" s="1">
        <v>1</v>
      </c>
      <c r="I14" s="1">
        <v>1</v>
      </c>
      <c r="K14">
        <f t="shared" si="0"/>
        <v>0</v>
      </c>
      <c r="L14">
        <f t="shared" si="1"/>
        <v>1</v>
      </c>
      <c r="M14">
        <f>M13</f>
        <v>3</v>
      </c>
      <c r="N14">
        <f t="shared" si="2"/>
        <v>0.33333333333333331</v>
      </c>
      <c r="O14">
        <f t="shared" si="3"/>
        <v>-1.0986122886681098</v>
      </c>
      <c r="R14">
        <f t="shared" si="4"/>
        <v>0.33333333333333331</v>
      </c>
      <c r="S14">
        <f t="shared" si="5"/>
        <v>0</v>
      </c>
    </row>
    <row r="15" spans="1:19" x14ac:dyDescent="0.25">
      <c r="A15" t="s">
        <v>8</v>
      </c>
      <c r="B15" t="s">
        <v>4</v>
      </c>
      <c r="C15">
        <v>1</v>
      </c>
      <c r="I15" s="1">
        <v>1</v>
      </c>
      <c r="K15">
        <f t="shared" si="0"/>
        <v>0</v>
      </c>
      <c r="L15">
        <f t="shared" si="1"/>
        <v>1</v>
      </c>
      <c r="M15">
        <f>SUM(L15:L17)</f>
        <v>3</v>
      </c>
      <c r="N15">
        <f t="shared" si="2"/>
        <v>0.33333333333333331</v>
      </c>
      <c r="O15">
        <f t="shared" si="3"/>
        <v>-1.0986122886681098</v>
      </c>
      <c r="R15">
        <f t="shared" si="4"/>
        <v>0.33333333333333331</v>
      </c>
      <c r="S15">
        <f t="shared" si="5"/>
        <v>1</v>
      </c>
    </row>
    <row r="16" spans="1:19" x14ac:dyDescent="0.25">
      <c r="B16" t="s">
        <v>8</v>
      </c>
      <c r="E16" s="1">
        <v>1</v>
      </c>
      <c r="G16" s="1">
        <v>1</v>
      </c>
      <c r="K16">
        <f t="shared" si="0"/>
        <v>0</v>
      </c>
      <c r="L16">
        <f t="shared" si="1"/>
        <v>1</v>
      </c>
      <c r="M16">
        <f>M15</f>
        <v>3</v>
      </c>
      <c r="N16">
        <f t="shared" si="2"/>
        <v>0.33333333333333331</v>
      </c>
      <c r="O16">
        <f t="shared" si="3"/>
        <v>-1.0986122886681098</v>
      </c>
      <c r="R16">
        <f t="shared" si="4"/>
        <v>0.33333333333333331</v>
      </c>
      <c r="S16">
        <f t="shared" si="5"/>
        <v>0</v>
      </c>
    </row>
    <row r="17" spans="1:19" x14ac:dyDescent="0.25">
      <c r="B17" t="s">
        <v>3</v>
      </c>
      <c r="G17" s="1">
        <v>2</v>
      </c>
      <c r="H17" s="1">
        <v>1</v>
      </c>
      <c r="J17" s="1">
        <v>1</v>
      </c>
      <c r="K17">
        <f t="shared" si="0"/>
        <v>0</v>
      </c>
      <c r="L17">
        <f t="shared" si="1"/>
        <v>1</v>
      </c>
      <c r="M17">
        <f>M16</f>
        <v>3</v>
      </c>
      <c r="N17">
        <f t="shared" si="2"/>
        <v>0.33333333333333331</v>
      </c>
      <c r="O17">
        <f t="shared" si="3"/>
        <v>-1.0986122886681098</v>
      </c>
      <c r="R17">
        <f t="shared" si="4"/>
        <v>0.33333333333333331</v>
      </c>
      <c r="S17">
        <f t="shared" si="5"/>
        <v>0</v>
      </c>
    </row>
    <row r="18" spans="1:19" x14ac:dyDescent="0.25">
      <c r="A18" t="s">
        <v>29</v>
      </c>
      <c r="B18" t="s">
        <v>30</v>
      </c>
      <c r="C18">
        <v>1</v>
      </c>
      <c r="I18" s="1">
        <v>1</v>
      </c>
      <c r="K18">
        <f t="shared" si="0"/>
        <v>0</v>
      </c>
      <c r="L18">
        <f t="shared" si="1"/>
        <v>1</v>
      </c>
      <c r="M18">
        <f>SUM(L18:L20)</f>
        <v>3</v>
      </c>
      <c r="N18">
        <f t="shared" si="2"/>
        <v>0.33333333333333331</v>
      </c>
      <c r="O18">
        <f t="shared" si="3"/>
        <v>-1.0986122886681098</v>
      </c>
    </row>
    <row r="19" spans="1:19" x14ac:dyDescent="0.25">
      <c r="B19" t="s">
        <v>29</v>
      </c>
      <c r="E19" s="1">
        <v>1</v>
      </c>
      <c r="G19" s="1">
        <v>1</v>
      </c>
      <c r="K19">
        <f t="shared" si="0"/>
        <v>0</v>
      </c>
      <c r="L19">
        <f t="shared" si="1"/>
        <v>1</v>
      </c>
      <c r="M19">
        <f>M18</f>
        <v>3</v>
      </c>
      <c r="N19">
        <f t="shared" si="2"/>
        <v>0.33333333333333331</v>
      </c>
      <c r="O19">
        <f t="shared" si="3"/>
        <v>-1.0986122886681098</v>
      </c>
    </row>
    <row r="20" spans="1:19" x14ac:dyDescent="0.25">
      <c r="B20" t="s">
        <v>31</v>
      </c>
      <c r="G20" s="1">
        <v>1</v>
      </c>
      <c r="H20" s="1">
        <v>1</v>
      </c>
      <c r="J20" s="1">
        <v>1</v>
      </c>
      <c r="K20">
        <f t="shared" si="0"/>
        <v>0</v>
      </c>
      <c r="L20">
        <f t="shared" si="1"/>
        <v>1</v>
      </c>
      <c r="M20">
        <f>M19</f>
        <v>3</v>
      </c>
      <c r="N20">
        <f t="shared" si="2"/>
        <v>0.33333333333333331</v>
      </c>
      <c r="O20">
        <f t="shared" si="3"/>
        <v>-1.0986122886681098</v>
      </c>
    </row>
    <row r="21" spans="1:19" x14ac:dyDescent="0.25">
      <c r="A21" t="s">
        <v>9</v>
      </c>
      <c r="B21" t="s">
        <v>10</v>
      </c>
      <c r="C21">
        <v>1</v>
      </c>
      <c r="G21" s="1">
        <v>4</v>
      </c>
      <c r="J21" s="1">
        <v>2</v>
      </c>
      <c r="K21">
        <f t="shared" si="0"/>
        <v>0</v>
      </c>
      <c r="L21">
        <f t="shared" si="1"/>
        <v>1</v>
      </c>
      <c r="M21">
        <f>SUM(L21:L24)</f>
        <v>4</v>
      </c>
      <c r="N21">
        <f t="shared" si="2"/>
        <v>0.25</v>
      </c>
      <c r="O21">
        <f t="shared" si="3"/>
        <v>-1.3862943611198906</v>
      </c>
      <c r="R21">
        <f t="shared" si="4"/>
        <v>0.25</v>
      </c>
      <c r="S21">
        <f t="shared" si="5"/>
        <v>1</v>
      </c>
    </row>
    <row r="22" spans="1:19" x14ac:dyDescent="0.25">
      <c r="B22" t="s">
        <v>9</v>
      </c>
      <c r="D22" s="1">
        <v>1</v>
      </c>
      <c r="F22" s="1">
        <v>1</v>
      </c>
      <c r="G22" s="1">
        <v>2</v>
      </c>
      <c r="K22">
        <f t="shared" si="0"/>
        <v>0</v>
      </c>
      <c r="L22">
        <f t="shared" si="1"/>
        <v>1</v>
      </c>
      <c r="M22">
        <f>M21</f>
        <v>4</v>
      </c>
      <c r="N22">
        <f t="shared" si="2"/>
        <v>0.25</v>
      </c>
      <c r="O22">
        <f t="shared" si="3"/>
        <v>-1.3862943611198906</v>
      </c>
      <c r="R22">
        <f t="shared" si="4"/>
        <v>0.25</v>
      </c>
      <c r="S22">
        <f t="shared" si="5"/>
        <v>0</v>
      </c>
    </row>
    <row r="23" spans="1:19" x14ac:dyDescent="0.25">
      <c r="B23" t="s">
        <v>11</v>
      </c>
      <c r="D23" s="1">
        <v>1</v>
      </c>
      <c r="F23" s="1">
        <v>1</v>
      </c>
      <c r="G23" s="1">
        <v>3</v>
      </c>
      <c r="J23" s="1">
        <v>1</v>
      </c>
      <c r="K23">
        <f t="shared" si="0"/>
        <v>0</v>
      </c>
      <c r="L23">
        <f t="shared" si="1"/>
        <v>1</v>
      </c>
      <c r="M23">
        <f>M22</f>
        <v>4</v>
      </c>
      <c r="N23">
        <f t="shared" si="2"/>
        <v>0.25</v>
      </c>
      <c r="O23">
        <f t="shared" si="3"/>
        <v>-1.3862943611198906</v>
      </c>
      <c r="R23">
        <f t="shared" si="4"/>
        <v>0.25</v>
      </c>
      <c r="S23">
        <f t="shared" si="5"/>
        <v>0</v>
      </c>
    </row>
    <row r="24" spans="1:19" x14ac:dyDescent="0.25">
      <c r="B24" t="s">
        <v>12</v>
      </c>
      <c r="D24" s="1">
        <v>1</v>
      </c>
      <c r="G24" s="1">
        <v>1</v>
      </c>
      <c r="I24" s="1">
        <v>1</v>
      </c>
      <c r="K24">
        <f t="shared" si="0"/>
        <v>0</v>
      </c>
      <c r="L24">
        <f t="shared" si="1"/>
        <v>1</v>
      </c>
      <c r="M24">
        <f>M23</f>
        <v>4</v>
      </c>
      <c r="N24">
        <f t="shared" si="2"/>
        <v>0.25</v>
      </c>
      <c r="O24">
        <f t="shared" si="3"/>
        <v>-1.3862943611198906</v>
      </c>
      <c r="R24">
        <f t="shared" si="4"/>
        <v>0.25</v>
      </c>
      <c r="S24">
        <f t="shared" si="5"/>
        <v>0</v>
      </c>
    </row>
  </sheetData>
  <conditionalFormatting sqref="N3:N17 N21:N24">
    <cfRule type="cellIs" dxfId="1" priority="2" operator="greaterThan">
      <formula>0.1</formula>
    </cfRule>
  </conditionalFormatting>
  <conditionalFormatting sqref="N18:N20">
    <cfRule type="cellIs" dxfId="0" priority="1" operator="greaterThan">
      <formula>0.1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DemoSolverFailure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2019-05-01T18:46:13Z</dcterms:modified>
</cp:coreProperties>
</file>