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ropbox\AT\251VowelHarmony2019\Sims\15Khalkha\"/>
    </mc:Choice>
  </mc:AlternateContent>
  <bookViews>
    <workbookView xWindow="0" yWindow="0" windowWidth="26925" windowHeight="12585" activeTab="1"/>
  </bookViews>
  <sheets>
    <sheet name="Bruce" sheetId="1" r:id="rId1"/>
    <sheet name="Class" sheetId="3" r:id="rId2"/>
  </sheets>
  <definedNames>
    <definedName name="solver_adj" localSheetId="0" hidden="1">Bruce!$D$2:$H$2</definedName>
    <definedName name="solver_adj" localSheetId="1" hidden="1">Class!$D$2:$H$2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Bruce!$D$2:$H$2</definedName>
    <definedName name="solver_lhs1" localSheetId="1" hidden="1">Class!$D$2:$H$2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1</definedName>
    <definedName name="solver_num" localSheetId="1" hidden="1">1</definedName>
    <definedName name="solver_nwt" localSheetId="0" hidden="1">1</definedName>
    <definedName name="solver_nwt" localSheetId="1" hidden="1">1</definedName>
    <definedName name="solver_opt" localSheetId="0" hidden="1">Bruce!$P$3</definedName>
    <definedName name="solver_opt" localSheetId="1" hidden="1">Class!$P$3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1</definedName>
    <definedName name="solver_rel1" localSheetId="1" hidden="1">1</definedName>
    <definedName name="solver_rhs1" localSheetId="0" hidden="1">100</definedName>
    <definedName name="solver_rhs1" localSheetId="1" hidden="1">100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3" l="1"/>
  <c r="J51" i="3" s="1"/>
  <c r="I50" i="3"/>
  <c r="J50" i="3" s="1"/>
  <c r="I49" i="3"/>
  <c r="J49" i="3" s="1"/>
  <c r="I48" i="3"/>
  <c r="J48" i="3" s="1"/>
  <c r="I47" i="3"/>
  <c r="J47" i="3" s="1"/>
  <c r="I46" i="3"/>
  <c r="J46" i="3" s="1"/>
  <c r="I45" i="3"/>
  <c r="J45" i="3" s="1"/>
  <c r="I44" i="3"/>
  <c r="J44" i="3" s="1"/>
  <c r="I43" i="3"/>
  <c r="J43" i="3" s="1"/>
  <c r="I42" i="3"/>
  <c r="J42" i="3" s="1"/>
  <c r="I41" i="3"/>
  <c r="J41" i="3" s="1"/>
  <c r="I40" i="3"/>
  <c r="J40" i="3" s="1"/>
  <c r="I39" i="3"/>
  <c r="J39" i="3" s="1"/>
  <c r="I38" i="3"/>
  <c r="J38" i="3" s="1"/>
  <c r="I37" i="3"/>
  <c r="J37" i="3" s="1"/>
  <c r="I36" i="3"/>
  <c r="J36" i="3" s="1"/>
  <c r="I35" i="3"/>
  <c r="J35" i="3" s="1"/>
  <c r="I34" i="3"/>
  <c r="J34" i="3" s="1"/>
  <c r="I33" i="3"/>
  <c r="J33" i="3" s="1"/>
  <c r="I32" i="3"/>
  <c r="J32" i="3" s="1"/>
  <c r="I31" i="3"/>
  <c r="J31" i="3" s="1"/>
  <c r="I30" i="3"/>
  <c r="J30" i="3" s="1"/>
  <c r="I29" i="3"/>
  <c r="J29" i="3" s="1"/>
  <c r="I28" i="3"/>
  <c r="J28" i="3" s="1"/>
  <c r="I27" i="3"/>
  <c r="J27" i="3" s="1"/>
  <c r="I26" i="3"/>
  <c r="J26" i="3" s="1"/>
  <c r="I25" i="3"/>
  <c r="J25" i="3" s="1"/>
  <c r="I24" i="3"/>
  <c r="J24" i="3" s="1"/>
  <c r="I23" i="3"/>
  <c r="J23" i="3" s="1"/>
  <c r="I22" i="3"/>
  <c r="J22" i="3" s="1"/>
  <c r="I21" i="3"/>
  <c r="J21" i="3" s="1"/>
  <c r="I20" i="3"/>
  <c r="J20" i="3" s="1"/>
  <c r="I19" i="3"/>
  <c r="J19" i="3" s="1"/>
  <c r="I18" i="3"/>
  <c r="J18" i="3" s="1"/>
  <c r="I17" i="3"/>
  <c r="J17" i="3" s="1"/>
  <c r="I16" i="3"/>
  <c r="J16" i="3" s="1"/>
  <c r="I15" i="3"/>
  <c r="J15" i="3" s="1"/>
  <c r="I14" i="3"/>
  <c r="J14" i="3" s="1"/>
  <c r="I13" i="3"/>
  <c r="J13" i="3" s="1"/>
  <c r="I12" i="3"/>
  <c r="J12" i="3" s="1"/>
  <c r="I11" i="3"/>
  <c r="J11" i="3" s="1"/>
  <c r="I10" i="3"/>
  <c r="J10" i="3" s="1"/>
  <c r="I9" i="3"/>
  <c r="J9" i="3" s="1"/>
  <c r="I8" i="3"/>
  <c r="J8" i="3" s="1"/>
  <c r="I7" i="3"/>
  <c r="J7" i="3" s="1"/>
  <c r="I6" i="3"/>
  <c r="J6" i="3" s="1"/>
  <c r="I5" i="3"/>
  <c r="J5" i="3" s="1"/>
  <c r="I4" i="3"/>
  <c r="J4" i="3" s="1"/>
  <c r="I3" i="3"/>
  <c r="J3" i="3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I5" i="1"/>
  <c r="J5" i="1" s="1"/>
  <c r="I4" i="1"/>
  <c r="J4" i="1" s="1"/>
  <c r="I3" i="1"/>
  <c r="J3" i="1" s="1"/>
  <c r="K3" i="3" l="1"/>
  <c r="K4" i="3" s="1"/>
  <c r="K5" i="3" s="1"/>
  <c r="K6" i="3" s="1"/>
  <c r="K7" i="3" s="1"/>
  <c r="K8" i="3" s="1"/>
  <c r="K9" i="3" s="1"/>
  <c r="K10" i="3" s="1"/>
  <c r="K11" i="3" s="1"/>
  <c r="K12" i="3" s="1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" i="1"/>
  <c r="K33" i="3" l="1"/>
  <c r="L32" i="3"/>
  <c r="L27" i="3"/>
  <c r="L19" i="3"/>
  <c r="L11" i="3"/>
  <c r="L8" i="3"/>
  <c r="L28" i="3"/>
  <c r="L22" i="3"/>
  <c r="L7" i="3"/>
  <c r="L29" i="3"/>
  <c r="L21" i="3"/>
  <c r="L13" i="3"/>
  <c r="L16" i="3"/>
  <c r="L10" i="3"/>
  <c r="L4" i="3"/>
  <c r="L30" i="3"/>
  <c r="L25" i="3"/>
  <c r="L17" i="3"/>
  <c r="L9" i="3"/>
  <c r="L31" i="3"/>
  <c r="L26" i="3"/>
  <c r="L20" i="3"/>
  <c r="L14" i="3"/>
  <c r="L3" i="3"/>
  <c r="L23" i="3"/>
  <c r="L15" i="3"/>
  <c r="L5" i="3"/>
  <c r="L24" i="3"/>
  <c r="L18" i="3"/>
  <c r="L12" i="3"/>
  <c r="L6" i="3"/>
  <c r="L3" i="1"/>
  <c r="K4" i="1"/>
  <c r="O24" i="3" l="1"/>
  <c r="M24" i="3"/>
  <c r="N24" i="3"/>
  <c r="N31" i="3"/>
  <c r="M31" i="3"/>
  <c r="O31" i="3"/>
  <c r="M30" i="3"/>
  <c r="O30" i="3"/>
  <c r="N30" i="3"/>
  <c r="N13" i="3"/>
  <c r="M13" i="3"/>
  <c r="O13" i="3"/>
  <c r="M22" i="3"/>
  <c r="O22" i="3"/>
  <c r="N22" i="3"/>
  <c r="N19" i="3"/>
  <c r="M19" i="3"/>
  <c r="O19" i="3"/>
  <c r="N9" i="3"/>
  <c r="M9" i="3"/>
  <c r="O9" i="3"/>
  <c r="N27" i="3"/>
  <c r="M27" i="3"/>
  <c r="O27" i="3"/>
  <c r="O3" i="3"/>
  <c r="M3" i="3"/>
  <c r="N3" i="3"/>
  <c r="M6" i="3"/>
  <c r="O6" i="3"/>
  <c r="N6" i="3"/>
  <c r="N5" i="3"/>
  <c r="M5" i="3"/>
  <c r="O5" i="3"/>
  <c r="M14" i="3"/>
  <c r="O14" i="3"/>
  <c r="N14" i="3"/>
  <c r="O4" i="3"/>
  <c r="M4" i="3"/>
  <c r="N4" i="3"/>
  <c r="N21" i="3"/>
  <c r="M21" i="3"/>
  <c r="O21" i="3"/>
  <c r="O28" i="3"/>
  <c r="M28" i="3"/>
  <c r="N28" i="3"/>
  <c r="O12" i="3"/>
  <c r="M12" i="3"/>
  <c r="N12" i="3"/>
  <c r="N15" i="3"/>
  <c r="M15" i="3"/>
  <c r="O15" i="3"/>
  <c r="O20" i="3"/>
  <c r="M20" i="3"/>
  <c r="N20" i="3"/>
  <c r="N17" i="3"/>
  <c r="M17" i="3"/>
  <c r="O17" i="3"/>
  <c r="M10" i="3"/>
  <c r="O10" i="3"/>
  <c r="N10" i="3"/>
  <c r="N29" i="3"/>
  <c r="M29" i="3"/>
  <c r="O29" i="3"/>
  <c r="O8" i="3"/>
  <c r="M8" i="3"/>
  <c r="N8" i="3"/>
  <c r="O32" i="3"/>
  <c r="N32" i="3"/>
  <c r="M32" i="3"/>
  <c r="M18" i="3"/>
  <c r="O18" i="3"/>
  <c r="N18" i="3"/>
  <c r="N23" i="3"/>
  <c r="M23" i="3"/>
  <c r="O23" i="3"/>
  <c r="M26" i="3"/>
  <c r="O26" i="3"/>
  <c r="N26" i="3"/>
  <c r="N25" i="3"/>
  <c r="M25" i="3"/>
  <c r="O25" i="3"/>
  <c r="O16" i="3"/>
  <c r="M16" i="3"/>
  <c r="N16" i="3"/>
  <c r="N7" i="3"/>
  <c r="M7" i="3"/>
  <c r="O7" i="3"/>
  <c r="N11" i="3"/>
  <c r="M11" i="3"/>
  <c r="O11" i="3"/>
  <c r="K34" i="3"/>
  <c r="L33" i="3"/>
  <c r="M3" i="1"/>
  <c r="N3" i="1"/>
  <c r="O3" i="1"/>
  <c r="K5" i="1"/>
  <c r="L4" i="1"/>
  <c r="K35" i="3" l="1"/>
  <c r="L34" i="3"/>
  <c r="O33" i="3"/>
  <c r="N33" i="3"/>
  <c r="M33" i="3"/>
  <c r="N4" i="1"/>
  <c r="M4" i="1"/>
  <c r="O4" i="1"/>
  <c r="K6" i="1"/>
  <c r="L5" i="1"/>
  <c r="M34" i="3" l="1"/>
  <c r="O34" i="3"/>
  <c r="N34" i="3"/>
  <c r="K36" i="3"/>
  <c r="L35" i="3"/>
  <c r="N5" i="1"/>
  <c r="M5" i="1"/>
  <c r="O5" i="1"/>
  <c r="K7" i="1"/>
  <c r="L6" i="1"/>
  <c r="K37" i="3" l="1"/>
  <c r="L36" i="3"/>
  <c r="N35" i="3"/>
  <c r="M35" i="3"/>
  <c r="O35" i="3"/>
  <c r="N6" i="1"/>
  <c r="M6" i="1"/>
  <c r="O6" i="1"/>
  <c r="K8" i="1"/>
  <c r="L7" i="1"/>
  <c r="O36" i="3" l="1"/>
  <c r="N36" i="3"/>
  <c r="M36" i="3"/>
  <c r="K38" i="3"/>
  <c r="L37" i="3"/>
  <c r="N7" i="1"/>
  <c r="M7" i="1"/>
  <c r="O7" i="1"/>
  <c r="K9" i="1"/>
  <c r="L8" i="1"/>
  <c r="O37" i="3" l="1"/>
  <c r="N37" i="3"/>
  <c r="M37" i="3"/>
  <c r="K39" i="3"/>
  <c r="L38" i="3"/>
  <c r="N8" i="1"/>
  <c r="M8" i="1"/>
  <c r="O8" i="1"/>
  <c r="L9" i="1"/>
  <c r="K10" i="1"/>
  <c r="K40" i="3" l="1"/>
  <c r="L39" i="3"/>
  <c r="M38" i="3"/>
  <c r="O38" i="3"/>
  <c r="N38" i="3"/>
  <c r="N9" i="1"/>
  <c r="M9" i="1"/>
  <c r="O9" i="1"/>
  <c r="L10" i="1"/>
  <c r="K11" i="1"/>
  <c r="N39" i="3" l="1"/>
  <c r="M39" i="3"/>
  <c r="O39" i="3"/>
  <c r="K41" i="3"/>
  <c r="L40" i="3"/>
  <c r="N10" i="1"/>
  <c r="M10" i="1"/>
  <c r="O10" i="1"/>
  <c r="K12" i="1"/>
  <c r="L11" i="1"/>
  <c r="K42" i="3" l="1"/>
  <c r="L41" i="3"/>
  <c r="O40" i="3"/>
  <c r="N40" i="3"/>
  <c r="M40" i="3"/>
  <c r="N11" i="1"/>
  <c r="M11" i="1"/>
  <c r="O11" i="1"/>
  <c r="K13" i="1"/>
  <c r="L12" i="1"/>
  <c r="O41" i="3" l="1"/>
  <c r="N41" i="3"/>
  <c r="M41" i="3"/>
  <c r="K43" i="3"/>
  <c r="L42" i="3"/>
  <c r="N12" i="1"/>
  <c r="M12" i="1"/>
  <c r="O12" i="1"/>
  <c r="L13" i="1"/>
  <c r="K14" i="1"/>
  <c r="K44" i="3" l="1"/>
  <c r="L43" i="3"/>
  <c r="M42" i="3"/>
  <c r="O42" i="3"/>
  <c r="N42" i="3"/>
  <c r="N13" i="1"/>
  <c r="M13" i="1"/>
  <c r="O13" i="1"/>
  <c r="L14" i="1"/>
  <c r="K15" i="1"/>
  <c r="N43" i="3" l="1"/>
  <c r="M43" i="3"/>
  <c r="O43" i="3"/>
  <c r="K45" i="3"/>
  <c r="L44" i="3"/>
  <c r="N14" i="1"/>
  <c r="M14" i="1"/>
  <c r="O14" i="1"/>
  <c r="L15" i="1"/>
  <c r="K16" i="1"/>
  <c r="K46" i="3" l="1"/>
  <c r="L45" i="3"/>
  <c r="O44" i="3"/>
  <c r="N44" i="3"/>
  <c r="M44" i="3"/>
  <c r="N15" i="1"/>
  <c r="M15" i="1"/>
  <c r="O15" i="1"/>
  <c r="K17" i="1"/>
  <c r="L16" i="1"/>
  <c r="O45" i="3" l="1"/>
  <c r="N45" i="3"/>
  <c r="M45" i="3"/>
  <c r="K47" i="3"/>
  <c r="L46" i="3"/>
  <c r="N16" i="1"/>
  <c r="M16" i="1"/>
  <c r="O16" i="1"/>
  <c r="K18" i="1"/>
  <c r="L17" i="1"/>
  <c r="K48" i="3" l="1"/>
  <c r="L47" i="3"/>
  <c r="M46" i="3"/>
  <c r="O46" i="3"/>
  <c r="N46" i="3"/>
  <c r="N17" i="1"/>
  <c r="M17" i="1"/>
  <c r="O17" i="1"/>
  <c r="L18" i="1"/>
  <c r="K19" i="1"/>
  <c r="N47" i="3" l="1"/>
  <c r="M47" i="3"/>
  <c r="O47" i="3"/>
  <c r="K49" i="3"/>
  <c r="L48" i="3"/>
  <c r="N18" i="1"/>
  <c r="M18" i="1"/>
  <c r="O18" i="1"/>
  <c r="L19" i="1"/>
  <c r="K20" i="1"/>
  <c r="K50" i="3" l="1"/>
  <c r="L49" i="3"/>
  <c r="O48" i="3"/>
  <c r="N48" i="3"/>
  <c r="M48" i="3"/>
  <c r="N19" i="1"/>
  <c r="M19" i="1"/>
  <c r="O19" i="1"/>
  <c r="L20" i="1"/>
  <c r="K21" i="1"/>
  <c r="O49" i="3" l="1"/>
  <c r="N49" i="3"/>
  <c r="M49" i="3"/>
  <c r="K51" i="3"/>
  <c r="L51" i="3" s="1"/>
  <c r="L50" i="3"/>
  <c r="N20" i="1"/>
  <c r="M20" i="1"/>
  <c r="O20" i="1"/>
  <c r="L21" i="1"/>
  <c r="K22" i="1"/>
  <c r="N51" i="3" l="1"/>
  <c r="M51" i="3"/>
  <c r="O51" i="3"/>
  <c r="M50" i="3"/>
  <c r="O50" i="3"/>
  <c r="N50" i="3"/>
  <c r="N21" i="1"/>
  <c r="M21" i="1"/>
  <c r="O21" i="1"/>
  <c r="L22" i="1"/>
  <c r="K23" i="1"/>
  <c r="P3" i="3" l="1"/>
  <c r="N22" i="1"/>
  <c r="M22" i="1"/>
  <c r="O22" i="1"/>
  <c r="L23" i="1"/>
  <c r="K24" i="1"/>
  <c r="N23" i="1" l="1"/>
  <c r="M23" i="1"/>
  <c r="O23" i="1"/>
  <c r="K25" i="1"/>
  <c r="L24" i="1"/>
  <c r="N24" i="1" l="1"/>
  <c r="M24" i="1"/>
  <c r="O24" i="1"/>
  <c r="L25" i="1"/>
  <c r="K26" i="1"/>
  <c r="N25" i="1" l="1"/>
  <c r="M25" i="1"/>
  <c r="O25" i="1"/>
  <c r="L26" i="1"/>
  <c r="K27" i="1"/>
  <c r="N26" i="1" l="1"/>
  <c r="M26" i="1"/>
  <c r="O26" i="1"/>
  <c r="L27" i="1"/>
  <c r="K28" i="1"/>
  <c r="N27" i="1" l="1"/>
  <c r="M27" i="1"/>
  <c r="O27" i="1"/>
  <c r="K29" i="1"/>
  <c r="L28" i="1"/>
  <c r="N28" i="1" l="1"/>
  <c r="M28" i="1"/>
  <c r="O28" i="1"/>
  <c r="L29" i="1"/>
  <c r="K30" i="1"/>
  <c r="N29" i="1" l="1"/>
  <c r="M29" i="1"/>
  <c r="O29" i="1"/>
  <c r="K31" i="1"/>
  <c r="L30" i="1"/>
  <c r="N30" i="1" l="1"/>
  <c r="M30" i="1"/>
  <c r="O30" i="1"/>
  <c r="L31" i="1"/>
  <c r="K32" i="1"/>
  <c r="N31" i="1" l="1"/>
  <c r="M31" i="1"/>
  <c r="O31" i="1"/>
  <c r="L32" i="1"/>
  <c r="K33" i="1"/>
  <c r="N32" i="1" l="1"/>
  <c r="M32" i="1"/>
  <c r="O32" i="1"/>
  <c r="L33" i="1"/>
  <c r="K34" i="1"/>
  <c r="N33" i="1" l="1"/>
  <c r="M33" i="1"/>
  <c r="O33" i="1"/>
  <c r="L34" i="1"/>
  <c r="K35" i="1"/>
  <c r="N34" i="1" l="1"/>
  <c r="M34" i="1"/>
  <c r="O34" i="1"/>
  <c r="L35" i="1"/>
  <c r="K36" i="1"/>
  <c r="N35" i="1" l="1"/>
  <c r="M35" i="1"/>
  <c r="O35" i="1"/>
  <c r="K37" i="1"/>
  <c r="L36" i="1"/>
  <c r="N36" i="1" l="1"/>
  <c r="M36" i="1"/>
  <c r="O36" i="1"/>
  <c r="L37" i="1"/>
  <c r="K38" i="1"/>
  <c r="N37" i="1" l="1"/>
  <c r="M37" i="1"/>
  <c r="O37" i="1"/>
  <c r="K39" i="1"/>
  <c r="L38" i="1"/>
  <c r="N38" i="1" l="1"/>
  <c r="M38" i="1"/>
  <c r="O38" i="1"/>
  <c r="L39" i="1"/>
  <c r="K40" i="1"/>
  <c r="N39" i="1" l="1"/>
  <c r="M39" i="1"/>
  <c r="O39" i="1"/>
  <c r="K41" i="1"/>
  <c r="L40" i="1"/>
  <c r="N40" i="1" l="1"/>
  <c r="M40" i="1"/>
  <c r="O40" i="1"/>
  <c r="L41" i="1"/>
  <c r="K42" i="1"/>
  <c r="N41" i="1" l="1"/>
  <c r="M41" i="1"/>
  <c r="O41" i="1"/>
  <c r="K43" i="1"/>
  <c r="L42" i="1"/>
  <c r="N42" i="1" l="1"/>
  <c r="M42" i="1"/>
  <c r="O42" i="1"/>
  <c r="L43" i="1"/>
  <c r="K44" i="1"/>
  <c r="N43" i="1" l="1"/>
  <c r="M43" i="1"/>
  <c r="O43" i="1"/>
  <c r="K45" i="1"/>
  <c r="L44" i="1"/>
  <c r="N44" i="1" l="1"/>
  <c r="M44" i="1"/>
  <c r="O44" i="1"/>
  <c r="K46" i="1"/>
  <c r="L45" i="1"/>
  <c r="N45" i="1" l="1"/>
  <c r="M45" i="1"/>
  <c r="O45" i="1"/>
  <c r="K47" i="1"/>
  <c r="L46" i="1"/>
  <c r="N46" i="1" l="1"/>
  <c r="M46" i="1"/>
  <c r="O46" i="1"/>
  <c r="L47" i="1"/>
  <c r="K48" i="1"/>
  <c r="N47" i="1" l="1"/>
  <c r="M47" i="1"/>
  <c r="O47" i="1"/>
  <c r="K49" i="1"/>
  <c r="L48" i="1"/>
  <c r="N48" i="1" l="1"/>
  <c r="M48" i="1"/>
  <c r="O48" i="1"/>
  <c r="L49" i="1"/>
  <c r="K50" i="1"/>
  <c r="N49" i="1" l="1"/>
  <c r="M49" i="1"/>
  <c r="O49" i="1"/>
  <c r="K51" i="1"/>
  <c r="L51" i="1" s="1"/>
  <c r="L50" i="1"/>
  <c r="N51" i="1" l="1"/>
  <c r="M51" i="1"/>
  <c r="N50" i="1"/>
  <c r="M50" i="1"/>
  <c r="O50" i="1"/>
  <c r="O51" i="1"/>
  <c r="P3" i="1" l="1"/>
</calcChain>
</file>

<file path=xl/sharedStrings.xml><?xml version="1.0" encoding="utf-8"?>
<sst xmlns="http://schemas.openxmlformats.org/spreadsheetml/2006/main" count="217" uniqueCount="19">
  <si>
    <t>i</t>
  </si>
  <si>
    <t>e</t>
  </si>
  <si>
    <t>u</t>
  </si>
  <si>
    <t>U</t>
  </si>
  <si>
    <t>o</t>
  </si>
  <si>
    <t>O</t>
  </si>
  <si>
    <t>a</t>
  </si>
  <si>
    <t>Agree(ATR)</t>
  </si>
  <si>
    <t>Freq</t>
  </si>
  <si>
    <t xml:space="preserve">H </t>
  </si>
  <si>
    <t>eH</t>
  </si>
  <si>
    <t>Z</t>
  </si>
  <si>
    <t>p</t>
  </si>
  <si>
    <t>ln p</t>
  </si>
  <si>
    <t>L</t>
  </si>
  <si>
    <t>*Noninitial o, O</t>
  </si>
  <si>
    <t>Overgenerate</t>
  </si>
  <si>
    <t>Undergenerate</t>
  </si>
  <si>
    <t>Prefer(O-a, o-a) after o/O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</si>
</sst>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7" fontId="2" fillId="0" borderId="0" xfId="0" applyNumberFormat="1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opLeftCell="A13" workbookViewId="0">
      <selection activeCell="E6" sqref="E6"/>
    </sheetView>
  </sheetViews>
  <sheetFormatPr defaultRowHeight="15" x14ac:dyDescent="0.25"/>
  <cols>
    <col min="3" max="3" width="9.140625" style="1"/>
    <col min="5" max="5" width="15" bestFit="1" customWidth="1"/>
    <col min="13" max="13" width="13.42578125" bestFit="1" customWidth="1"/>
    <col min="14" max="14" width="14.5703125" bestFit="1" customWidth="1"/>
  </cols>
  <sheetData>
    <row r="1" spans="1:16" x14ac:dyDescent="0.25">
      <c r="D1" t="s">
        <v>7</v>
      </c>
      <c r="E1" t="s">
        <v>15</v>
      </c>
      <c r="F1" t="s">
        <v>18</v>
      </c>
    </row>
    <row r="2" spans="1:16" x14ac:dyDescent="0.25">
      <c r="C2" s="1" t="s">
        <v>8</v>
      </c>
      <c r="D2" s="3">
        <v>30.856429959003894</v>
      </c>
      <c r="E2" s="3">
        <v>13.098136232181028</v>
      </c>
      <c r="F2" s="3">
        <v>13.098133032911532</v>
      </c>
      <c r="G2" s="3">
        <v>0</v>
      </c>
      <c r="H2" s="3">
        <v>0</v>
      </c>
      <c r="I2" s="1" t="s">
        <v>9</v>
      </c>
      <c r="J2" s="1" t="s">
        <v>10</v>
      </c>
      <c r="K2" s="1" t="s">
        <v>11</v>
      </c>
      <c r="L2" s="1" t="s">
        <v>12</v>
      </c>
      <c r="M2" t="s">
        <v>16</v>
      </c>
      <c r="N2" s="1" t="s">
        <v>17</v>
      </c>
      <c r="O2" s="1" t="s">
        <v>13</v>
      </c>
      <c r="P2" s="1" t="s">
        <v>14</v>
      </c>
    </row>
    <row r="3" spans="1:16" x14ac:dyDescent="0.25">
      <c r="A3" t="s">
        <v>0</v>
      </c>
      <c r="B3" t="s">
        <v>0</v>
      </c>
      <c r="C3" s="1">
        <v>1</v>
      </c>
      <c r="D3" s="1"/>
      <c r="E3" s="1"/>
      <c r="F3" s="1"/>
      <c r="G3" s="1"/>
      <c r="H3" s="1"/>
      <c r="I3" s="1">
        <f>SUMPRODUCT(D$2:H$2,D3:H3)</f>
        <v>0</v>
      </c>
      <c r="J3" s="1">
        <f>EXP(-I3)</f>
        <v>1</v>
      </c>
      <c r="K3" s="1">
        <f>SUM(J3:J51)</f>
        <v>22.000007944800402</v>
      </c>
      <c r="L3">
        <f>J3/K3</f>
        <v>4.5454529039674521E-2</v>
      </c>
      <c r="M3" t="str">
        <f>IF(AND(C3=0, L3&gt;0.001), "OVER", "")</f>
        <v/>
      </c>
      <c r="N3" t="str">
        <f>IF(AND(C3=1, L3&lt;0.01), "UNDER", "")</f>
        <v/>
      </c>
      <c r="O3">
        <f>LN(L3)</f>
        <v>-3.0910428144855415</v>
      </c>
      <c r="P3" s="2">
        <f>SUMPRODUCT(C3:C51,O3:O51)</f>
        <v>-68.002948317220884</v>
      </c>
    </row>
    <row r="4" spans="1:16" x14ac:dyDescent="0.25">
      <c r="A4" t="s">
        <v>0</v>
      </c>
      <c r="B4" t="s">
        <v>2</v>
      </c>
      <c r="C4" s="1">
        <v>1</v>
      </c>
      <c r="D4" s="1"/>
      <c r="E4" s="1"/>
      <c r="F4" s="1"/>
      <c r="G4" s="1"/>
      <c r="H4" s="1"/>
      <c r="I4" s="1">
        <f t="shared" ref="I4:I51" si="0">SUMPRODUCT(D$2:H$2,D4:H4)</f>
        <v>0</v>
      </c>
      <c r="J4" s="1">
        <f t="shared" ref="J4:J51" si="1">EXP(-I4)</f>
        <v>1</v>
      </c>
      <c r="K4" s="1">
        <f>K3</f>
        <v>22.000007944800402</v>
      </c>
      <c r="L4">
        <f>J4/K4</f>
        <v>4.5454529039674521E-2</v>
      </c>
      <c r="M4" t="str">
        <f t="shared" ref="M4:M51" si="2">IF(AND(C4=0, L4&gt;0.001), "OVER", "")</f>
        <v/>
      </c>
      <c r="N4" t="str">
        <f t="shared" ref="N4:N51" si="3">IF(AND(C4=1, L4&lt;0.01), "UNDER", "")</f>
        <v/>
      </c>
      <c r="O4">
        <f t="shared" ref="O4:O51" si="4">LN(L4)</f>
        <v>-3.0910428144855415</v>
      </c>
    </row>
    <row r="5" spans="1:16" x14ac:dyDescent="0.25">
      <c r="A5" t="s">
        <v>0</v>
      </c>
      <c r="B5" t="s">
        <v>3</v>
      </c>
      <c r="D5" s="1">
        <v>1</v>
      </c>
      <c r="E5" s="1"/>
      <c r="F5" s="1"/>
      <c r="G5" s="1"/>
      <c r="H5" s="1"/>
      <c r="I5" s="1">
        <f t="shared" si="0"/>
        <v>30.856429959003894</v>
      </c>
      <c r="J5" s="1">
        <f t="shared" si="1"/>
        <v>3.9739531022408483E-14</v>
      </c>
      <c r="K5" s="1">
        <f t="shared" ref="K5:K51" si="5">K4</f>
        <v>22.000007944800402</v>
      </c>
      <c r="L5">
        <f t="shared" ref="L5:L51" si="6">J5/K5</f>
        <v>1.8063416668811128E-15</v>
      </c>
      <c r="M5" t="str">
        <f t="shared" si="2"/>
        <v/>
      </c>
      <c r="N5" t="str">
        <f t="shared" si="3"/>
        <v/>
      </c>
      <c r="O5">
        <f t="shared" si="4"/>
        <v>-33.947472773489437</v>
      </c>
    </row>
    <row r="6" spans="1:16" x14ac:dyDescent="0.25">
      <c r="A6" t="s">
        <v>0</v>
      </c>
      <c r="B6" t="s">
        <v>1</v>
      </c>
      <c r="C6" s="1">
        <v>1</v>
      </c>
      <c r="D6" s="1"/>
      <c r="E6" s="1"/>
      <c r="F6" s="1"/>
      <c r="G6" s="1"/>
      <c r="H6" s="1"/>
      <c r="I6" s="1">
        <f t="shared" si="0"/>
        <v>0</v>
      </c>
      <c r="J6" s="1">
        <f t="shared" si="1"/>
        <v>1</v>
      </c>
      <c r="K6" s="1">
        <f t="shared" si="5"/>
        <v>22.000007944800402</v>
      </c>
      <c r="L6">
        <f t="shared" si="6"/>
        <v>4.5454529039674521E-2</v>
      </c>
      <c r="M6" t="str">
        <f t="shared" si="2"/>
        <v/>
      </c>
      <c r="N6" t="str">
        <f t="shared" si="3"/>
        <v/>
      </c>
      <c r="O6">
        <f t="shared" si="4"/>
        <v>-3.0910428144855415</v>
      </c>
    </row>
    <row r="7" spans="1:16" x14ac:dyDescent="0.25">
      <c r="A7" t="s">
        <v>0</v>
      </c>
      <c r="B7" t="s">
        <v>4</v>
      </c>
      <c r="D7" s="1"/>
      <c r="E7" s="1">
        <v>1</v>
      </c>
      <c r="F7" s="1"/>
      <c r="G7" s="1"/>
      <c r="H7" s="1"/>
      <c r="I7" s="1">
        <f t="shared" si="0"/>
        <v>13.098136232181028</v>
      </c>
      <c r="J7" s="1">
        <f t="shared" si="1"/>
        <v>2.0490460139394186E-6</v>
      </c>
      <c r="K7" s="1">
        <f t="shared" si="5"/>
        <v>22.000007944800402</v>
      </c>
      <c r="L7">
        <f t="shared" si="6"/>
        <v>9.3138421544238615E-8</v>
      </c>
      <c r="M7" t="str">
        <f t="shared" si="2"/>
        <v/>
      </c>
      <c r="N7" t="str">
        <f t="shared" si="3"/>
        <v/>
      </c>
      <c r="O7">
        <f t="shared" si="4"/>
        <v>-16.18917904666657</v>
      </c>
    </row>
    <row r="8" spans="1:16" x14ac:dyDescent="0.25">
      <c r="A8" t="s">
        <v>0</v>
      </c>
      <c r="B8" t="s">
        <v>6</v>
      </c>
      <c r="D8" s="1">
        <v>1</v>
      </c>
      <c r="E8" s="1"/>
      <c r="F8" s="1"/>
      <c r="G8" s="1"/>
      <c r="H8" s="1"/>
      <c r="I8" s="1">
        <f t="shared" si="0"/>
        <v>30.856429959003894</v>
      </c>
      <c r="J8" s="1">
        <f t="shared" si="1"/>
        <v>3.9739531022408483E-14</v>
      </c>
      <c r="K8" s="1">
        <f t="shared" si="5"/>
        <v>22.000007944800402</v>
      </c>
      <c r="L8">
        <f t="shared" si="6"/>
        <v>1.8063416668811128E-15</v>
      </c>
      <c r="M8" t="str">
        <f t="shared" si="2"/>
        <v/>
      </c>
      <c r="N8" t="str">
        <f t="shared" si="3"/>
        <v/>
      </c>
      <c r="O8">
        <f t="shared" si="4"/>
        <v>-33.947472773489437</v>
      </c>
    </row>
    <row r="9" spans="1:16" x14ac:dyDescent="0.25">
      <c r="A9" t="s">
        <v>0</v>
      </c>
      <c r="B9" t="s">
        <v>5</v>
      </c>
      <c r="D9" s="1"/>
      <c r="E9" s="1">
        <v>1</v>
      </c>
      <c r="F9" s="1"/>
      <c r="G9" s="1"/>
      <c r="H9" s="1"/>
      <c r="I9" s="1">
        <f t="shared" si="0"/>
        <v>13.098136232181028</v>
      </c>
      <c r="J9" s="1">
        <f t="shared" si="1"/>
        <v>2.0490460139394186E-6</v>
      </c>
      <c r="K9" s="1">
        <f t="shared" si="5"/>
        <v>22.000007944800402</v>
      </c>
      <c r="L9">
        <f t="shared" si="6"/>
        <v>9.3138421544238615E-8</v>
      </c>
      <c r="M9" t="str">
        <f t="shared" si="2"/>
        <v/>
      </c>
      <c r="N9" t="str">
        <f t="shared" si="3"/>
        <v/>
      </c>
      <c r="O9">
        <f t="shared" si="4"/>
        <v>-16.18917904666657</v>
      </c>
    </row>
    <row r="10" spans="1:16" x14ac:dyDescent="0.25">
      <c r="A10" t="s">
        <v>2</v>
      </c>
      <c r="B10" t="s">
        <v>0</v>
      </c>
      <c r="C10" s="1">
        <v>1</v>
      </c>
      <c r="D10" s="1"/>
      <c r="E10" s="1"/>
      <c r="F10" s="1"/>
      <c r="G10" s="1"/>
      <c r="H10" s="1"/>
      <c r="I10" s="1">
        <f t="shared" si="0"/>
        <v>0</v>
      </c>
      <c r="J10" s="1">
        <f t="shared" si="1"/>
        <v>1</v>
      </c>
      <c r="K10" s="1">
        <f t="shared" si="5"/>
        <v>22.000007944800402</v>
      </c>
      <c r="L10">
        <f t="shared" si="6"/>
        <v>4.5454529039674521E-2</v>
      </c>
      <c r="M10" t="str">
        <f t="shared" si="2"/>
        <v/>
      </c>
      <c r="N10" t="str">
        <f t="shared" si="3"/>
        <v/>
      </c>
      <c r="O10">
        <f t="shared" si="4"/>
        <v>-3.0910428144855415</v>
      </c>
    </row>
    <row r="11" spans="1:16" x14ac:dyDescent="0.25">
      <c r="A11" t="s">
        <v>2</v>
      </c>
      <c r="B11" t="s">
        <v>2</v>
      </c>
      <c r="C11" s="1">
        <v>1</v>
      </c>
      <c r="D11" s="1"/>
      <c r="E11" s="1"/>
      <c r="F11" s="1"/>
      <c r="G11" s="1"/>
      <c r="H11" s="1"/>
      <c r="I11" s="1">
        <f t="shared" si="0"/>
        <v>0</v>
      </c>
      <c r="J11" s="1">
        <f t="shared" si="1"/>
        <v>1</v>
      </c>
      <c r="K11" s="1">
        <f t="shared" si="5"/>
        <v>22.000007944800402</v>
      </c>
      <c r="L11">
        <f t="shared" si="6"/>
        <v>4.5454529039674521E-2</v>
      </c>
      <c r="M11" t="str">
        <f t="shared" si="2"/>
        <v/>
      </c>
      <c r="N11" t="str">
        <f t="shared" si="3"/>
        <v/>
      </c>
      <c r="O11">
        <f t="shared" si="4"/>
        <v>-3.0910428144855415</v>
      </c>
    </row>
    <row r="12" spans="1:16" x14ac:dyDescent="0.25">
      <c r="A12" t="s">
        <v>2</v>
      </c>
      <c r="B12" t="s">
        <v>3</v>
      </c>
      <c r="D12" s="1">
        <v>1</v>
      </c>
      <c r="E12" s="1"/>
      <c r="F12" s="1"/>
      <c r="G12" s="1"/>
      <c r="H12" s="1"/>
      <c r="I12" s="1">
        <f t="shared" si="0"/>
        <v>30.856429959003894</v>
      </c>
      <c r="J12" s="1">
        <f t="shared" si="1"/>
        <v>3.9739531022408483E-14</v>
      </c>
      <c r="K12" s="1">
        <f t="shared" si="5"/>
        <v>22.000007944800402</v>
      </c>
      <c r="L12">
        <f t="shared" si="6"/>
        <v>1.8063416668811128E-15</v>
      </c>
      <c r="M12" t="str">
        <f t="shared" si="2"/>
        <v/>
      </c>
      <c r="N12" t="str">
        <f t="shared" si="3"/>
        <v/>
      </c>
      <c r="O12">
        <f t="shared" si="4"/>
        <v>-33.947472773489437</v>
      </c>
    </row>
    <row r="13" spans="1:16" x14ac:dyDescent="0.25">
      <c r="A13" t="s">
        <v>2</v>
      </c>
      <c r="B13" t="s">
        <v>1</v>
      </c>
      <c r="C13" s="1">
        <v>1</v>
      </c>
      <c r="D13" s="1"/>
      <c r="E13" s="1"/>
      <c r="F13" s="1"/>
      <c r="G13" s="1"/>
      <c r="H13" s="1"/>
      <c r="I13" s="1">
        <f t="shared" si="0"/>
        <v>0</v>
      </c>
      <c r="J13" s="1">
        <f t="shared" si="1"/>
        <v>1</v>
      </c>
      <c r="K13" s="1">
        <f t="shared" si="5"/>
        <v>22.000007944800402</v>
      </c>
      <c r="L13">
        <f t="shared" si="6"/>
        <v>4.5454529039674521E-2</v>
      </c>
      <c r="M13" t="str">
        <f t="shared" si="2"/>
        <v/>
      </c>
      <c r="N13" t="str">
        <f t="shared" si="3"/>
        <v/>
      </c>
      <c r="O13">
        <f t="shared" si="4"/>
        <v>-3.0910428144855415</v>
      </c>
    </row>
    <row r="14" spans="1:16" x14ac:dyDescent="0.25">
      <c r="A14" t="s">
        <v>2</v>
      </c>
      <c r="B14" t="s">
        <v>4</v>
      </c>
      <c r="D14" s="1"/>
      <c r="E14" s="1">
        <v>1</v>
      </c>
      <c r="F14" s="1"/>
      <c r="G14" s="1"/>
      <c r="H14" s="1"/>
      <c r="I14" s="1">
        <f t="shared" si="0"/>
        <v>13.098136232181028</v>
      </c>
      <c r="J14" s="1">
        <f t="shared" si="1"/>
        <v>2.0490460139394186E-6</v>
      </c>
      <c r="K14" s="1">
        <f t="shared" si="5"/>
        <v>22.000007944800402</v>
      </c>
      <c r="L14">
        <f t="shared" si="6"/>
        <v>9.3138421544238615E-8</v>
      </c>
      <c r="M14" t="str">
        <f t="shared" si="2"/>
        <v/>
      </c>
      <c r="N14" t="str">
        <f t="shared" si="3"/>
        <v/>
      </c>
      <c r="O14">
        <f t="shared" si="4"/>
        <v>-16.18917904666657</v>
      </c>
    </row>
    <row r="15" spans="1:16" x14ac:dyDescent="0.25">
      <c r="A15" t="s">
        <v>2</v>
      </c>
      <c r="B15" t="s">
        <v>6</v>
      </c>
      <c r="D15" s="1">
        <v>1</v>
      </c>
      <c r="E15" s="1"/>
      <c r="F15" s="1"/>
      <c r="G15" s="1"/>
      <c r="H15" s="1"/>
      <c r="I15" s="1">
        <f t="shared" si="0"/>
        <v>30.856429959003894</v>
      </c>
      <c r="J15" s="1">
        <f t="shared" si="1"/>
        <v>3.9739531022408483E-14</v>
      </c>
      <c r="K15" s="1">
        <f t="shared" si="5"/>
        <v>22.000007944800402</v>
      </c>
      <c r="L15">
        <f t="shared" si="6"/>
        <v>1.8063416668811128E-15</v>
      </c>
      <c r="M15" t="str">
        <f t="shared" si="2"/>
        <v/>
      </c>
      <c r="N15" t="str">
        <f t="shared" si="3"/>
        <v/>
      </c>
      <c r="O15">
        <f t="shared" si="4"/>
        <v>-33.947472773489437</v>
      </c>
    </row>
    <row r="16" spans="1:16" x14ac:dyDescent="0.25">
      <c r="A16" t="s">
        <v>2</v>
      </c>
      <c r="B16" t="s">
        <v>5</v>
      </c>
      <c r="D16" s="1">
        <v>1</v>
      </c>
      <c r="E16" s="1">
        <v>1</v>
      </c>
      <c r="F16" s="1"/>
      <c r="G16" s="1"/>
      <c r="H16" s="1"/>
      <c r="I16" s="1">
        <f t="shared" si="0"/>
        <v>43.954566191184924</v>
      </c>
      <c r="J16" s="1">
        <f t="shared" si="1"/>
        <v>8.1428127637287815E-20</v>
      </c>
      <c r="K16" s="1">
        <f t="shared" si="5"/>
        <v>22.000007944800402</v>
      </c>
      <c r="L16">
        <f t="shared" si="6"/>
        <v>3.7012771923354223E-21</v>
      </c>
      <c r="M16" t="str">
        <f t="shared" si="2"/>
        <v/>
      </c>
      <c r="N16" t="str">
        <f t="shared" si="3"/>
        <v/>
      </c>
      <c r="O16">
        <f t="shared" si="4"/>
        <v>-47.045609005670464</v>
      </c>
    </row>
    <row r="17" spans="1:15" x14ac:dyDescent="0.25">
      <c r="A17" t="s">
        <v>3</v>
      </c>
      <c r="B17" t="s">
        <v>0</v>
      </c>
      <c r="C17" s="1">
        <v>1</v>
      </c>
      <c r="D17" s="1"/>
      <c r="E17" s="1"/>
      <c r="F17" s="1"/>
      <c r="G17" s="1"/>
      <c r="H17" s="1"/>
      <c r="I17" s="1">
        <f t="shared" si="0"/>
        <v>0</v>
      </c>
      <c r="J17" s="1">
        <f t="shared" si="1"/>
        <v>1</v>
      </c>
      <c r="K17" s="1">
        <f t="shared" si="5"/>
        <v>22.000007944800402</v>
      </c>
      <c r="L17">
        <f t="shared" si="6"/>
        <v>4.5454529039674521E-2</v>
      </c>
      <c r="M17" t="str">
        <f t="shared" si="2"/>
        <v/>
      </c>
      <c r="N17" t="str">
        <f t="shared" si="3"/>
        <v/>
      </c>
      <c r="O17">
        <f t="shared" si="4"/>
        <v>-3.0910428144855415</v>
      </c>
    </row>
    <row r="18" spans="1:15" x14ac:dyDescent="0.25">
      <c r="A18" t="s">
        <v>3</v>
      </c>
      <c r="B18" t="s">
        <v>2</v>
      </c>
      <c r="D18" s="1">
        <v>1</v>
      </c>
      <c r="E18" s="1"/>
      <c r="F18" s="1"/>
      <c r="G18" s="1"/>
      <c r="H18" s="1"/>
      <c r="I18" s="1">
        <f t="shared" si="0"/>
        <v>30.856429959003894</v>
      </c>
      <c r="J18" s="1">
        <f t="shared" si="1"/>
        <v>3.9739531022408483E-14</v>
      </c>
      <c r="K18" s="1">
        <f t="shared" si="5"/>
        <v>22.000007944800402</v>
      </c>
      <c r="L18">
        <f t="shared" si="6"/>
        <v>1.8063416668811128E-15</v>
      </c>
      <c r="M18" t="str">
        <f t="shared" si="2"/>
        <v/>
      </c>
      <c r="N18" t="str">
        <f t="shared" si="3"/>
        <v/>
      </c>
      <c r="O18">
        <f t="shared" si="4"/>
        <v>-33.947472773489437</v>
      </c>
    </row>
    <row r="19" spans="1:15" x14ac:dyDescent="0.25">
      <c r="A19" t="s">
        <v>3</v>
      </c>
      <c r="B19" t="s">
        <v>3</v>
      </c>
      <c r="C19" s="1">
        <v>1</v>
      </c>
      <c r="D19" s="1"/>
      <c r="E19" s="1"/>
      <c r="F19" s="1"/>
      <c r="G19" s="1"/>
      <c r="H19" s="1"/>
      <c r="I19" s="1">
        <f t="shared" si="0"/>
        <v>0</v>
      </c>
      <c r="J19" s="1">
        <f t="shared" si="1"/>
        <v>1</v>
      </c>
      <c r="K19" s="1">
        <f t="shared" si="5"/>
        <v>22.000007944800402</v>
      </c>
      <c r="L19">
        <f t="shared" si="6"/>
        <v>4.5454529039674521E-2</v>
      </c>
      <c r="M19" t="str">
        <f t="shared" si="2"/>
        <v/>
      </c>
      <c r="N19" t="str">
        <f t="shared" si="3"/>
        <v/>
      </c>
      <c r="O19">
        <f t="shared" si="4"/>
        <v>-3.0910428144855415</v>
      </c>
    </row>
    <row r="20" spans="1:15" x14ac:dyDescent="0.25">
      <c r="A20" t="s">
        <v>3</v>
      </c>
      <c r="B20" t="s">
        <v>1</v>
      </c>
      <c r="D20" s="1">
        <v>1</v>
      </c>
      <c r="E20" s="1"/>
      <c r="F20" s="1"/>
      <c r="G20" s="1"/>
      <c r="H20" s="1"/>
      <c r="I20" s="1">
        <f t="shared" si="0"/>
        <v>30.856429959003894</v>
      </c>
      <c r="J20" s="1">
        <f t="shared" si="1"/>
        <v>3.9739531022408483E-14</v>
      </c>
      <c r="K20" s="1">
        <f t="shared" si="5"/>
        <v>22.000007944800402</v>
      </c>
      <c r="L20">
        <f t="shared" si="6"/>
        <v>1.8063416668811128E-15</v>
      </c>
      <c r="M20" t="str">
        <f t="shared" si="2"/>
        <v/>
      </c>
      <c r="N20" t="str">
        <f t="shared" si="3"/>
        <v/>
      </c>
      <c r="O20">
        <f t="shared" si="4"/>
        <v>-33.947472773489437</v>
      </c>
    </row>
    <row r="21" spans="1:15" x14ac:dyDescent="0.25">
      <c r="A21" t="s">
        <v>3</v>
      </c>
      <c r="B21" t="s">
        <v>4</v>
      </c>
      <c r="D21" s="1">
        <v>1</v>
      </c>
      <c r="E21" s="1">
        <v>1</v>
      </c>
      <c r="F21" s="1"/>
      <c r="G21" s="1"/>
      <c r="H21" s="1"/>
      <c r="I21" s="1">
        <f t="shared" si="0"/>
        <v>43.954566191184924</v>
      </c>
      <c r="J21" s="1">
        <f t="shared" si="1"/>
        <v>8.1428127637287815E-20</v>
      </c>
      <c r="K21" s="1">
        <f t="shared" si="5"/>
        <v>22.000007944800402</v>
      </c>
      <c r="L21">
        <f t="shared" si="6"/>
        <v>3.7012771923354223E-21</v>
      </c>
      <c r="M21" t="str">
        <f t="shared" si="2"/>
        <v/>
      </c>
      <c r="N21" t="str">
        <f t="shared" si="3"/>
        <v/>
      </c>
      <c r="O21">
        <f t="shared" si="4"/>
        <v>-47.045609005670464</v>
      </c>
    </row>
    <row r="22" spans="1:15" x14ac:dyDescent="0.25">
      <c r="A22" t="s">
        <v>3</v>
      </c>
      <c r="B22" t="s">
        <v>6</v>
      </c>
      <c r="C22" s="1">
        <v>1</v>
      </c>
      <c r="D22" s="1"/>
      <c r="E22" s="1"/>
      <c r="F22" s="1"/>
      <c r="G22" s="1"/>
      <c r="H22" s="1"/>
      <c r="I22" s="1">
        <f t="shared" si="0"/>
        <v>0</v>
      </c>
      <c r="J22" s="1">
        <f t="shared" si="1"/>
        <v>1</v>
      </c>
      <c r="K22" s="1">
        <f t="shared" si="5"/>
        <v>22.000007944800402</v>
      </c>
      <c r="L22">
        <f t="shared" si="6"/>
        <v>4.5454529039674521E-2</v>
      </c>
      <c r="M22" t="str">
        <f t="shared" si="2"/>
        <v/>
      </c>
      <c r="N22" t="str">
        <f t="shared" si="3"/>
        <v/>
      </c>
      <c r="O22">
        <f t="shared" si="4"/>
        <v>-3.0910428144855415</v>
      </c>
    </row>
    <row r="23" spans="1:15" x14ac:dyDescent="0.25">
      <c r="A23" t="s">
        <v>3</v>
      </c>
      <c r="B23" t="s">
        <v>5</v>
      </c>
      <c r="D23" s="1"/>
      <c r="E23" s="1">
        <v>1</v>
      </c>
      <c r="F23" s="1"/>
      <c r="G23" s="1"/>
      <c r="H23" s="1"/>
      <c r="I23" s="1">
        <f t="shared" si="0"/>
        <v>13.098136232181028</v>
      </c>
      <c r="J23" s="1">
        <f t="shared" si="1"/>
        <v>2.0490460139394186E-6</v>
      </c>
      <c r="K23" s="1">
        <f t="shared" si="5"/>
        <v>22.000007944800402</v>
      </c>
      <c r="L23">
        <f t="shared" si="6"/>
        <v>9.3138421544238615E-8</v>
      </c>
      <c r="M23" t="str">
        <f t="shared" si="2"/>
        <v/>
      </c>
      <c r="N23" t="str">
        <f t="shared" si="3"/>
        <v/>
      </c>
      <c r="O23">
        <f t="shared" si="4"/>
        <v>-16.18917904666657</v>
      </c>
    </row>
    <row r="24" spans="1:15" x14ac:dyDescent="0.25">
      <c r="A24" t="s">
        <v>1</v>
      </c>
      <c r="B24" t="s">
        <v>0</v>
      </c>
      <c r="C24" s="1">
        <v>1</v>
      </c>
      <c r="D24" s="1"/>
      <c r="E24" s="1"/>
      <c r="F24" s="1"/>
      <c r="G24" s="1"/>
      <c r="H24" s="1"/>
      <c r="I24" s="1">
        <f t="shared" si="0"/>
        <v>0</v>
      </c>
      <c r="J24" s="1">
        <f t="shared" si="1"/>
        <v>1</v>
      </c>
      <c r="K24" s="1">
        <f t="shared" si="5"/>
        <v>22.000007944800402</v>
      </c>
      <c r="L24">
        <f t="shared" si="6"/>
        <v>4.5454529039674521E-2</v>
      </c>
      <c r="M24" t="str">
        <f t="shared" si="2"/>
        <v/>
      </c>
      <c r="N24" t="str">
        <f t="shared" si="3"/>
        <v/>
      </c>
      <c r="O24">
        <f t="shared" si="4"/>
        <v>-3.0910428144855415</v>
      </c>
    </row>
    <row r="25" spans="1:15" x14ac:dyDescent="0.25">
      <c r="A25" t="s">
        <v>1</v>
      </c>
      <c r="B25" t="s">
        <v>2</v>
      </c>
      <c r="C25" s="1">
        <v>1</v>
      </c>
      <c r="D25" s="1"/>
      <c r="E25" s="1"/>
      <c r="F25" s="1"/>
      <c r="G25" s="1"/>
      <c r="H25" s="1"/>
      <c r="I25" s="1">
        <f t="shared" si="0"/>
        <v>0</v>
      </c>
      <c r="J25" s="1">
        <f t="shared" si="1"/>
        <v>1</v>
      </c>
      <c r="K25" s="1">
        <f t="shared" si="5"/>
        <v>22.000007944800402</v>
      </c>
      <c r="L25">
        <f t="shared" si="6"/>
        <v>4.5454529039674521E-2</v>
      </c>
      <c r="M25" t="str">
        <f t="shared" si="2"/>
        <v/>
      </c>
      <c r="N25" t="str">
        <f t="shared" si="3"/>
        <v/>
      </c>
      <c r="O25">
        <f t="shared" si="4"/>
        <v>-3.0910428144855415</v>
      </c>
    </row>
    <row r="26" spans="1:15" x14ac:dyDescent="0.25">
      <c r="A26" t="s">
        <v>1</v>
      </c>
      <c r="B26" t="s">
        <v>3</v>
      </c>
      <c r="D26" s="1">
        <v>1</v>
      </c>
      <c r="E26" s="1"/>
      <c r="F26" s="1"/>
      <c r="G26" s="1"/>
      <c r="H26" s="1"/>
      <c r="I26" s="1">
        <f t="shared" si="0"/>
        <v>30.856429959003894</v>
      </c>
      <c r="J26" s="1">
        <f t="shared" si="1"/>
        <v>3.9739531022408483E-14</v>
      </c>
      <c r="K26" s="1">
        <f t="shared" si="5"/>
        <v>22.000007944800402</v>
      </c>
      <c r="L26">
        <f t="shared" si="6"/>
        <v>1.8063416668811128E-15</v>
      </c>
      <c r="M26" t="str">
        <f t="shared" si="2"/>
        <v/>
      </c>
      <c r="N26" t="str">
        <f t="shared" si="3"/>
        <v/>
      </c>
      <c r="O26">
        <f t="shared" si="4"/>
        <v>-33.947472773489437</v>
      </c>
    </row>
    <row r="27" spans="1:15" x14ac:dyDescent="0.25">
      <c r="A27" t="s">
        <v>1</v>
      </c>
      <c r="B27" t="s">
        <v>1</v>
      </c>
      <c r="C27" s="1">
        <v>1</v>
      </c>
      <c r="D27" s="1"/>
      <c r="E27" s="1"/>
      <c r="F27" s="1"/>
      <c r="G27" s="1"/>
      <c r="H27" s="1"/>
      <c r="I27" s="1">
        <f t="shared" si="0"/>
        <v>0</v>
      </c>
      <c r="J27" s="1">
        <f t="shared" si="1"/>
        <v>1</v>
      </c>
      <c r="K27" s="1">
        <f t="shared" si="5"/>
        <v>22.000007944800402</v>
      </c>
      <c r="L27">
        <f t="shared" si="6"/>
        <v>4.5454529039674521E-2</v>
      </c>
      <c r="M27" t="str">
        <f t="shared" si="2"/>
        <v/>
      </c>
      <c r="N27" t="str">
        <f t="shared" si="3"/>
        <v/>
      </c>
      <c r="O27">
        <f t="shared" si="4"/>
        <v>-3.0910428144855415</v>
      </c>
    </row>
    <row r="28" spans="1:15" x14ac:dyDescent="0.25">
      <c r="A28" t="s">
        <v>1</v>
      </c>
      <c r="B28" t="s">
        <v>4</v>
      </c>
      <c r="D28" s="1"/>
      <c r="E28" s="1">
        <v>1</v>
      </c>
      <c r="F28" s="1"/>
      <c r="G28" s="1"/>
      <c r="H28" s="1"/>
      <c r="I28" s="1">
        <f t="shared" si="0"/>
        <v>13.098136232181028</v>
      </c>
      <c r="J28" s="1">
        <f t="shared" si="1"/>
        <v>2.0490460139394186E-6</v>
      </c>
      <c r="K28" s="1">
        <f t="shared" si="5"/>
        <v>22.000007944800402</v>
      </c>
      <c r="L28">
        <f t="shared" si="6"/>
        <v>9.3138421544238615E-8</v>
      </c>
      <c r="M28" t="str">
        <f t="shared" si="2"/>
        <v/>
      </c>
      <c r="N28" t="str">
        <f t="shared" si="3"/>
        <v/>
      </c>
      <c r="O28">
        <f t="shared" si="4"/>
        <v>-16.18917904666657</v>
      </c>
    </row>
    <row r="29" spans="1:15" x14ac:dyDescent="0.25">
      <c r="A29" t="s">
        <v>1</v>
      </c>
      <c r="B29" t="s">
        <v>6</v>
      </c>
      <c r="D29" s="1">
        <v>1</v>
      </c>
      <c r="E29" s="1"/>
      <c r="F29" s="1"/>
      <c r="G29" s="1"/>
      <c r="H29" s="1"/>
      <c r="I29" s="1">
        <f t="shared" si="0"/>
        <v>30.856429959003894</v>
      </c>
      <c r="J29" s="1">
        <f t="shared" si="1"/>
        <v>3.9739531022408483E-14</v>
      </c>
      <c r="K29" s="1">
        <f t="shared" si="5"/>
        <v>22.000007944800402</v>
      </c>
      <c r="L29">
        <f t="shared" si="6"/>
        <v>1.8063416668811128E-15</v>
      </c>
      <c r="M29" t="str">
        <f t="shared" si="2"/>
        <v/>
      </c>
      <c r="N29" t="str">
        <f t="shared" si="3"/>
        <v/>
      </c>
      <c r="O29">
        <f t="shared" si="4"/>
        <v>-33.947472773489437</v>
      </c>
    </row>
    <row r="30" spans="1:15" x14ac:dyDescent="0.25">
      <c r="A30" t="s">
        <v>1</v>
      </c>
      <c r="B30" t="s">
        <v>5</v>
      </c>
      <c r="D30" s="1">
        <v>1</v>
      </c>
      <c r="E30" s="1">
        <v>1</v>
      </c>
      <c r="F30" s="1"/>
      <c r="G30" s="1"/>
      <c r="H30" s="1"/>
      <c r="I30" s="1">
        <f t="shared" si="0"/>
        <v>43.954566191184924</v>
      </c>
      <c r="J30" s="1">
        <f t="shared" si="1"/>
        <v>8.1428127637287815E-20</v>
      </c>
      <c r="K30" s="1">
        <f t="shared" si="5"/>
        <v>22.000007944800402</v>
      </c>
      <c r="L30">
        <f t="shared" si="6"/>
        <v>3.7012771923354223E-21</v>
      </c>
      <c r="M30" t="str">
        <f t="shared" si="2"/>
        <v/>
      </c>
      <c r="N30" t="str">
        <f t="shared" si="3"/>
        <v/>
      </c>
      <c r="O30">
        <f t="shared" si="4"/>
        <v>-47.045609005670464</v>
      </c>
    </row>
    <row r="31" spans="1:15" x14ac:dyDescent="0.25">
      <c r="A31" t="s">
        <v>4</v>
      </c>
      <c r="B31" t="s">
        <v>0</v>
      </c>
      <c r="C31" s="1">
        <v>1</v>
      </c>
      <c r="D31" s="1"/>
      <c r="E31" s="1"/>
      <c r="F31" s="1"/>
      <c r="G31" s="1"/>
      <c r="H31" s="1"/>
      <c r="I31" s="1">
        <f t="shared" si="0"/>
        <v>0</v>
      </c>
      <c r="J31" s="1">
        <f t="shared" si="1"/>
        <v>1</v>
      </c>
      <c r="K31" s="1">
        <f t="shared" si="5"/>
        <v>22.000007944800402</v>
      </c>
      <c r="L31">
        <f t="shared" si="6"/>
        <v>4.5454529039674521E-2</v>
      </c>
      <c r="M31" t="str">
        <f t="shared" si="2"/>
        <v/>
      </c>
      <c r="N31" t="str">
        <f t="shared" si="3"/>
        <v/>
      </c>
      <c r="O31">
        <f t="shared" si="4"/>
        <v>-3.0910428144855415</v>
      </c>
    </row>
    <row r="32" spans="1:15" x14ac:dyDescent="0.25">
      <c r="A32" t="s">
        <v>4</v>
      </c>
      <c r="B32" t="s">
        <v>2</v>
      </c>
      <c r="C32" s="1">
        <v>1</v>
      </c>
      <c r="D32" s="1"/>
      <c r="E32" s="1"/>
      <c r="F32" s="1"/>
      <c r="G32" s="1"/>
      <c r="H32" s="1"/>
      <c r="I32" s="1">
        <f t="shared" si="0"/>
        <v>0</v>
      </c>
      <c r="J32" s="1">
        <f t="shared" si="1"/>
        <v>1</v>
      </c>
      <c r="K32" s="1">
        <f t="shared" si="5"/>
        <v>22.000007944800402</v>
      </c>
      <c r="L32">
        <f t="shared" si="6"/>
        <v>4.5454529039674521E-2</v>
      </c>
      <c r="M32" t="str">
        <f t="shared" si="2"/>
        <v/>
      </c>
      <c r="N32" t="str">
        <f t="shared" si="3"/>
        <v/>
      </c>
      <c r="O32">
        <f t="shared" si="4"/>
        <v>-3.0910428144855415</v>
      </c>
    </row>
    <row r="33" spans="1:15" x14ac:dyDescent="0.25">
      <c r="A33" t="s">
        <v>4</v>
      </c>
      <c r="B33" t="s">
        <v>3</v>
      </c>
      <c r="D33" s="1">
        <v>1</v>
      </c>
      <c r="E33" s="1"/>
      <c r="F33" s="1"/>
      <c r="G33" s="1"/>
      <c r="H33" s="1"/>
      <c r="I33" s="1">
        <f t="shared" si="0"/>
        <v>30.856429959003894</v>
      </c>
      <c r="J33" s="1">
        <f t="shared" si="1"/>
        <v>3.9739531022408483E-14</v>
      </c>
      <c r="K33" s="1">
        <f t="shared" si="5"/>
        <v>22.000007944800402</v>
      </c>
      <c r="L33">
        <f t="shared" si="6"/>
        <v>1.8063416668811128E-15</v>
      </c>
      <c r="M33" t="str">
        <f t="shared" si="2"/>
        <v/>
      </c>
      <c r="N33" t="str">
        <f t="shared" si="3"/>
        <v/>
      </c>
      <c r="O33">
        <f t="shared" si="4"/>
        <v>-33.947472773489437</v>
      </c>
    </row>
    <row r="34" spans="1:15" x14ac:dyDescent="0.25">
      <c r="A34" t="s">
        <v>4</v>
      </c>
      <c r="B34" t="s">
        <v>1</v>
      </c>
      <c r="C34" s="1">
        <v>1</v>
      </c>
      <c r="D34" s="1"/>
      <c r="E34" s="1"/>
      <c r="F34" s="1"/>
      <c r="G34" s="1"/>
      <c r="H34" s="1"/>
      <c r="I34" s="1">
        <f t="shared" si="0"/>
        <v>0</v>
      </c>
      <c r="J34" s="1">
        <f t="shared" si="1"/>
        <v>1</v>
      </c>
      <c r="K34" s="1">
        <f t="shared" si="5"/>
        <v>22.000007944800402</v>
      </c>
      <c r="L34">
        <f t="shared" si="6"/>
        <v>4.5454529039674521E-2</v>
      </c>
      <c r="M34" t="str">
        <f t="shared" si="2"/>
        <v/>
      </c>
      <c r="N34" t="str">
        <f t="shared" si="3"/>
        <v/>
      </c>
      <c r="O34">
        <f t="shared" si="4"/>
        <v>-3.0910428144855415</v>
      </c>
    </row>
    <row r="35" spans="1:15" x14ac:dyDescent="0.25">
      <c r="A35" t="s">
        <v>4</v>
      </c>
      <c r="B35" t="s">
        <v>4</v>
      </c>
      <c r="C35" s="1">
        <v>1</v>
      </c>
      <c r="D35" s="1"/>
      <c r="E35" s="1">
        <v>1</v>
      </c>
      <c r="F35" s="1">
        <v>-1</v>
      </c>
      <c r="G35" s="1"/>
      <c r="H35" s="1"/>
      <c r="I35" s="1">
        <f t="shared" si="0"/>
        <v>3.1992694964344537E-6</v>
      </c>
      <c r="J35" s="1">
        <f t="shared" si="1"/>
        <v>0.99999680073562125</v>
      </c>
      <c r="K35" s="1">
        <f t="shared" si="5"/>
        <v>22.000007944800402</v>
      </c>
      <c r="L35">
        <f t="shared" si="6"/>
        <v>4.5454383618618907E-2</v>
      </c>
      <c r="M35" t="str">
        <f t="shared" si="2"/>
        <v/>
      </c>
      <c r="N35" t="str">
        <f t="shared" si="3"/>
        <v/>
      </c>
      <c r="O35">
        <f t="shared" si="4"/>
        <v>-3.091046013755038</v>
      </c>
    </row>
    <row r="36" spans="1:15" x14ac:dyDescent="0.25">
      <c r="A36" t="s">
        <v>4</v>
      </c>
      <c r="B36" t="s">
        <v>6</v>
      </c>
      <c r="D36" s="1">
        <v>1</v>
      </c>
      <c r="E36" s="1"/>
      <c r="F36" s="1">
        <v>1</v>
      </c>
      <c r="G36" s="1"/>
      <c r="H36" s="1"/>
      <c r="I36" s="1">
        <f t="shared" si="0"/>
        <v>43.954562991915424</v>
      </c>
      <c r="J36" s="1">
        <f t="shared" si="1"/>
        <v>8.1428388148229729E-20</v>
      </c>
      <c r="K36" s="1">
        <f t="shared" si="5"/>
        <v>22.000007944800402</v>
      </c>
      <c r="L36">
        <f t="shared" si="6"/>
        <v>3.7012890337375971E-21</v>
      </c>
      <c r="M36" t="str">
        <f t="shared" si="2"/>
        <v/>
      </c>
      <c r="N36" t="str">
        <f t="shared" si="3"/>
        <v/>
      </c>
      <c r="O36">
        <f t="shared" si="4"/>
        <v>-47.045605806400964</v>
      </c>
    </row>
    <row r="37" spans="1:15" x14ac:dyDescent="0.25">
      <c r="A37" t="s">
        <v>4</v>
      </c>
      <c r="B37" t="s">
        <v>5</v>
      </c>
      <c r="D37" s="1">
        <v>1</v>
      </c>
      <c r="E37" s="1">
        <v>1</v>
      </c>
      <c r="F37" s="1"/>
      <c r="G37" s="1"/>
      <c r="H37" s="1"/>
      <c r="I37" s="1">
        <f t="shared" si="0"/>
        <v>43.954566191184924</v>
      </c>
      <c r="J37" s="1">
        <f t="shared" si="1"/>
        <v>8.1428127637287815E-20</v>
      </c>
      <c r="K37" s="1">
        <f t="shared" si="5"/>
        <v>22.000007944800402</v>
      </c>
      <c r="L37">
        <f t="shared" si="6"/>
        <v>3.7012771923354223E-21</v>
      </c>
      <c r="M37" t="str">
        <f t="shared" si="2"/>
        <v/>
      </c>
      <c r="N37" t="str">
        <f t="shared" si="3"/>
        <v/>
      </c>
      <c r="O37">
        <f t="shared" si="4"/>
        <v>-47.045609005670464</v>
      </c>
    </row>
    <row r="38" spans="1:15" x14ac:dyDescent="0.25">
      <c r="A38" t="s">
        <v>6</v>
      </c>
      <c r="B38" t="s">
        <v>0</v>
      </c>
      <c r="C38" s="1">
        <v>1</v>
      </c>
      <c r="D38" s="1"/>
      <c r="E38" s="1"/>
      <c r="F38" s="1"/>
      <c r="G38" s="1"/>
      <c r="H38" s="1"/>
      <c r="I38" s="1">
        <f t="shared" si="0"/>
        <v>0</v>
      </c>
      <c r="J38" s="1">
        <f t="shared" si="1"/>
        <v>1</v>
      </c>
      <c r="K38" s="1">
        <f t="shared" si="5"/>
        <v>22.000007944800402</v>
      </c>
      <c r="L38">
        <f t="shared" si="6"/>
        <v>4.5454529039674521E-2</v>
      </c>
      <c r="M38" t="str">
        <f t="shared" si="2"/>
        <v/>
      </c>
      <c r="N38" t="str">
        <f t="shared" si="3"/>
        <v/>
      </c>
      <c r="O38">
        <f t="shared" si="4"/>
        <v>-3.0910428144855415</v>
      </c>
    </row>
    <row r="39" spans="1:15" x14ac:dyDescent="0.25">
      <c r="A39" t="s">
        <v>6</v>
      </c>
      <c r="B39" t="s">
        <v>2</v>
      </c>
      <c r="D39" s="1">
        <v>1</v>
      </c>
      <c r="E39" s="1"/>
      <c r="F39" s="1"/>
      <c r="G39" s="1"/>
      <c r="H39" s="1"/>
      <c r="I39" s="1">
        <f t="shared" si="0"/>
        <v>30.856429959003894</v>
      </c>
      <c r="J39" s="1">
        <f t="shared" si="1"/>
        <v>3.9739531022408483E-14</v>
      </c>
      <c r="K39" s="1">
        <f t="shared" si="5"/>
        <v>22.000007944800402</v>
      </c>
      <c r="L39">
        <f t="shared" si="6"/>
        <v>1.8063416668811128E-15</v>
      </c>
      <c r="M39" t="str">
        <f t="shared" si="2"/>
        <v/>
      </c>
      <c r="N39" t="str">
        <f t="shared" si="3"/>
        <v/>
      </c>
      <c r="O39">
        <f t="shared" si="4"/>
        <v>-33.947472773489437</v>
      </c>
    </row>
    <row r="40" spans="1:15" x14ac:dyDescent="0.25">
      <c r="A40" t="s">
        <v>6</v>
      </c>
      <c r="B40" t="s">
        <v>3</v>
      </c>
      <c r="C40" s="1">
        <v>1</v>
      </c>
      <c r="D40" s="1"/>
      <c r="E40" s="1"/>
      <c r="F40" s="1"/>
      <c r="G40" s="1"/>
      <c r="H40" s="1"/>
      <c r="I40" s="1">
        <f t="shared" si="0"/>
        <v>0</v>
      </c>
      <c r="J40" s="1">
        <f t="shared" si="1"/>
        <v>1</v>
      </c>
      <c r="K40" s="1">
        <f t="shared" si="5"/>
        <v>22.000007944800402</v>
      </c>
      <c r="L40">
        <f t="shared" si="6"/>
        <v>4.5454529039674521E-2</v>
      </c>
      <c r="M40" t="str">
        <f t="shared" si="2"/>
        <v/>
      </c>
      <c r="N40" t="str">
        <f t="shared" si="3"/>
        <v/>
      </c>
      <c r="O40">
        <f t="shared" si="4"/>
        <v>-3.0910428144855415</v>
      </c>
    </row>
    <row r="41" spans="1:15" x14ac:dyDescent="0.25">
      <c r="A41" t="s">
        <v>6</v>
      </c>
      <c r="B41" t="s">
        <v>1</v>
      </c>
      <c r="D41" s="1">
        <v>1</v>
      </c>
      <c r="E41" s="1"/>
      <c r="F41" s="1"/>
      <c r="G41" s="1"/>
      <c r="H41" s="1"/>
      <c r="I41" s="1">
        <f t="shared" si="0"/>
        <v>30.856429959003894</v>
      </c>
      <c r="J41" s="1">
        <f t="shared" si="1"/>
        <v>3.9739531022408483E-14</v>
      </c>
      <c r="K41" s="1">
        <f t="shared" si="5"/>
        <v>22.000007944800402</v>
      </c>
      <c r="L41">
        <f t="shared" si="6"/>
        <v>1.8063416668811128E-15</v>
      </c>
      <c r="M41" t="str">
        <f t="shared" si="2"/>
        <v/>
      </c>
      <c r="N41" t="str">
        <f t="shared" si="3"/>
        <v/>
      </c>
      <c r="O41">
        <f t="shared" si="4"/>
        <v>-33.947472773489437</v>
      </c>
    </row>
    <row r="42" spans="1:15" x14ac:dyDescent="0.25">
      <c r="A42" t="s">
        <v>6</v>
      </c>
      <c r="B42" t="s">
        <v>4</v>
      </c>
      <c r="D42" s="1">
        <v>1</v>
      </c>
      <c r="E42" s="1">
        <v>1</v>
      </c>
      <c r="F42" s="1"/>
      <c r="G42" s="1"/>
      <c r="H42" s="1"/>
      <c r="I42" s="1">
        <f t="shared" si="0"/>
        <v>43.954566191184924</v>
      </c>
      <c r="J42" s="1">
        <f t="shared" si="1"/>
        <v>8.1428127637287815E-20</v>
      </c>
      <c r="K42" s="1">
        <f t="shared" si="5"/>
        <v>22.000007944800402</v>
      </c>
      <c r="L42">
        <f t="shared" si="6"/>
        <v>3.7012771923354223E-21</v>
      </c>
      <c r="M42" t="str">
        <f t="shared" si="2"/>
        <v/>
      </c>
      <c r="N42" t="str">
        <f t="shared" si="3"/>
        <v/>
      </c>
      <c r="O42">
        <f t="shared" si="4"/>
        <v>-47.045609005670464</v>
      </c>
    </row>
    <row r="43" spans="1:15" x14ac:dyDescent="0.25">
      <c r="A43" t="s">
        <v>6</v>
      </c>
      <c r="B43" t="s">
        <v>6</v>
      </c>
      <c r="C43" s="1">
        <v>1</v>
      </c>
      <c r="D43" s="1"/>
      <c r="E43" s="1"/>
      <c r="F43" s="1"/>
      <c r="G43" s="1"/>
      <c r="H43" s="1"/>
      <c r="I43" s="1">
        <f t="shared" si="0"/>
        <v>0</v>
      </c>
      <c r="J43" s="1">
        <f t="shared" si="1"/>
        <v>1</v>
      </c>
      <c r="K43" s="1">
        <f t="shared" si="5"/>
        <v>22.000007944800402</v>
      </c>
      <c r="L43">
        <f t="shared" si="6"/>
        <v>4.5454529039674521E-2</v>
      </c>
      <c r="M43" t="str">
        <f t="shared" si="2"/>
        <v/>
      </c>
      <c r="N43" t="str">
        <f t="shared" si="3"/>
        <v/>
      </c>
      <c r="O43">
        <f t="shared" si="4"/>
        <v>-3.0910428144855415</v>
      </c>
    </row>
    <row r="44" spans="1:15" x14ac:dyDescent="0.25">
      <c r="A44" t="s">
        <v>6</v>
      </c>
      <c r="B44" t="s">
        <v>5</v>
      </c>
      <c r="D44" s="1"/>
      <c r="E44" s="1">
        <v>1</v>
      </c>
      <c r="F44" s="1"/>
      <c r="G44" s="1"/>
      <c r="H44" s="1"/>
      <c r="I44" s="1">
        <f t="shared" si="0"/>
        <v>13.098136232181028</v>
      </c>
      <c r="J44" s="1">
        <f t="shared" si="1"/>
        <v>2.0490460139394186E-6</v>
      </c>
      <c r="K44" s="1">
        <f t="shared" si="5"/>
        <v>22.000007944800402</v>
      </c>
      <c r="L44">
        <f t="shared" si="6"/>
        <v>9.3138421544238615E-8</v>
      </c>
      <c r="M44" t="str">
        <f t="shared" si="2"/>
        <v/>
      </c>
      <c r="N44" t="str">
        <f t="shared" si="3"/>
        <v/>
      </c>
      <c r="O44">
        <f t="shared" si="4"/>
        <v>-16.18917904666657</v>
      </c>
    </row>
    <row r="45" spans="1:15" x14ac:dyDescent="0.25">
      <c r="A45" t="s">
        <v>5</v>
      </c>
      <c r="B45" t="s">
        <v>0</v>
      </c>
      <c r="C45" s="1">
        <v>1</v>
      </c>
      <c r="D45" s="1"/>
      <c r="E45" s="1"/>
      <c r="F45" s="1"/>
      <c r="G45" s="1"/>
      <c r="H45" s="1"/>
      <c r="I45" s="1">
        <f t="shared" si="0"/>
        <v>0</v>
      </c>
      <c r="J45" s="1">
        <f t="shared" si="1"/>
        <v>1</v>
      </c>
      <c r="K45" s="1">
        <f t="shared" si="5"/>
        <v>22.000007944800402</v>
      </c>
      <c r="L45">
        <f t="shared" si="6"/>
        <v>4.5454529039674521E-2</v>
      </c>
      <c r="M45" t="str">
        <f t="shared" si="2"/>
        <v/>
      </c>
      <c r="N45" t="str">
        <f t="shared" si="3"/>
        <v/>
      </c>
      <c r="O45">
        <f t="shared" si="4"/>
        <v>-3.0910428144855415</v>
      </c>
    </row>
    <row r="46" spans="1:15" x14ac:dyDescent="0.25">
      <c r="A46" t="s">
        <v>5</v>
      </c>
      <c r="B46" t="s">
        <v>2</v>
      </c>
      <c r="D46" s="1">
        <v>1</v>
      </c>
      <c r="E46" s="1"/>
      <c r="F46" s="1"/>
      <c r="G46" s="1"/>
      <c r="H46" s="1"/>
      <c r="I46" s="1">
        <f t="shared" si="0"/>
        <v>30.856429959003894</v>
      </c>
      <c r="J46" s="1">
        <f t="shared" si="1"/>
        <v>3.9739531022408483E-14</v>
      </c>
      <c r="K46" s="1">
        <f t="shared" si="5"/>
        <v>22.000007944800402</v>
      </c>
      <c r="L46">
        <f t="shared" si="6"/>
        <v>1.8063416668811128E-15</v>
      </c>
      <c r="M46" t="str">
        <f t="shared" si="2"/>
        <v/>
      </c>
      <c r="N46" t="str">
        <f t="shared" si="3"/>
        <v/>
      </c>
      <c r="O46">
        <f t="shared" si="4"/>
        <v>-33.947472773489437</v>
      </c>
    </row>
    <row r="47" spans="1:15" x14ac:dyDescent="0.25">
      <c r="A47" t="s">
        <v>5</v>
      </c>
      <c r="B47" t="s">
        <v>3</v>
      </c>
      <c r="C47" s="1">
        <v>1</v>
      </c>
      <c r="D47" s="1"/>
      <c r="E47" s="1"/>
      <c r="F47" s="1"/>
      <c r="G47" s="1"/>
      <c r="H47" s="1"/>
      <c r="I47" s="1">
        <f t="shared" si="0"/>
        <v>0</v>
      </c>
      <c r="J47" s="1">
        <f t="shared" si="1"/>
        <v>1</v>
      </c>
      <c r="K47" s="1">
        <f t="shared" si="5"/>
        <v>22.000007944800402</v>
      </c>
      <c r="L47">
        <f t="shared" si="6"/>
        <v>4.5454529039674521E-2</v>
      </c>
      <c r="M47" t="str">
        <f t="shared" si="2"/>
        <v/>
      </c>
      <c r="N47" t="str">
        <f t="shared" si="3"/>
        <v/>
      </c>
      <c r="O47">
        <f t="shared" si="4"/>
        <v>-3.0910428144855415</v>
      </c>
    </row>
    <row r="48" spans="1:15" x14ac:dyDescent="0.25">
      <c r="A48" t="s">
        <v>5</v>
      </c>
      <c r="B48" t="s">
        <v>1</v>
      </c>
      <c r="D48" s="1">
        <v>1</v>
      </c>
      <c r="E48" s="1"/>
      <c r="F48" s="1"/>
      <c r="G48" s="1"/>
      <c r="H48" s="1"/>
      <c r="I48" s="1">
        <f t="shared" si="0"/>
        <v>30.856429959003894</v>
      </c>
      <c r="J48" s="1">
        <f t="shared" si="1"/>
        <v>3.9739531022408483E-14</v>
      </c>
      <c r="K48" s="1">
        <f t="shared" si="5"/>
        <v>22.000007944800402</v>
      </c>
      <c r="L48">
        <f t="shared" si="6"/>
        <v>1.8063416668811128E-15</v>
      </c>
      <c r="M48" t="str">
        <f t="shared" si="2"/>
        <v/>
      </c>
      <c r="N48" t="str">
        <f t="shared" si="3"/>
        <v/>
      </c>
      <c r="O48">
        <f t="shared" si="4"/>
        <v>-33.947472773489437</v>
      </c>
    </row>
    <row r="49" spans="1:15" x14ac:dyDescent="0.25">
      <c r="A49" t="s">
        <v>5</v>
      </c>
      <c r="B49" t="s">
        <v>4</v>
      </c>
      <c r="D49" s="1">
        <v>1</v>
      </c>
      <c r="E49" s="1">
        <v>1</v>
      </c>
      <c r="F49" s="1"/>
      <c r="G49" s="1"/>
      <c r="H49" s="1"/>
      <c r="I49" s="1">
        <f t="shared" si="0"/>
        <v>43.954566191184924</v>
      </c>
      <c r="J49" s="1">
        <f t="shared" si="1"/>
        <v>8.1428127637287815E-20</v>
      </c>
      <c r="K49" s="1">
        <f t="shared" si="5"/>
        <v>22.000007944800402</v>
      </c>
      <c r="L49">
        <f t="shared" si="6"/>
        <v>3.7012771923354223E-21</v>
      </c>
      <c r="M49" t="str">
        <f t="shared" si="2"/>
        <v/>
      </c>
      <c r="N49" t="str">
        <f t="shared" si="3"/>
        <v/>
      </c>
      <c r="O49">
        <f t="shared" si="4"/>
        <v>-47.045609005670464</v>
      </c>
    </row>
    <row r="50" spans="1:15" x14ac:dyDescent="0.25">
      <c r="A50" t="s">
        <v>5</v>
      </c>
      <c r="B50" t="s">
        <v>6</v>
      </c>
      <c r="D50" s="1"/>
      <c r="E50" s="1"/>
      <c r="F50" s="1">
        <v>1</v>
      </c>
      <c r="G50" s="1"/>
      <c r="H50" s="1"/>
      <c r="I50" s="1">
        <f t="shared" si="0"/>
        <v>13.098133032911532</v>
      </c>
      <c r="J50" s="1">
        <f t="shared" si="1"/>
        <v>2.0490525694003139E-6</v>
      </c>
      <c r="K50" s="1">
        <f t="shared" si="5"/>
        <v>22.000007944800402</v>
      </c>
      <c r="L50">
        <f t="shared" si="6"/>
        <v>9.3138719519626256E-8</v>
      </c>
      <c r="M50" t="str">
        <f t="shared" si="2"/>
        <v/>
      </c>
      <c r="N50" t="str">
        <f t="shared" si="3"/>
        <v/>
      </c>
      <c r="O50">
        <f t="shared" si="4"/>
        <v>-16.189175847397074</v>
      </c>
    </row>
    <row r="51" spans="1:15" x14ac:dyDescent="0.25">
      <c r="A51" t="s">
        <v>5</v>
      </c>
      <c r="B51" t="s">
        <v>5</v>
      </c>
      <c r="C51" s="1">
        <v>1</v>
      </c>
      <c r="D51" s="1"/>
      <c r="E51" s="1">
        <v>1</v>
      </c>
      <c r="F51" s="1">
        <v>-1</v>
      </c>
      <c r="G51" s="1"/>
      <c r="H51" s="1"/>
      <c r="I51" s="1">
        <f t="shared" si="0"/>
        <v>3.1992694964344537E-6</v>
      </c>
      <c r="J51" s="1">
        <f t="shared" si="1"/>
        <v>0.99999680073562125</v>
      </c>
      <c r="K51" s="1">
        <f t="shared" si="5"/>
        <v>22.000007944800402</v>
      </c>
      <c r="L51">
        <f t="shared" si="6"/>
        <v>4.5454383618618907E-2</v>
      </c>
      <c r="M51" t="str">
        <f t="shared" si="2"/>
        <v/>
      </c>
      <c r="N51" t="str">
        <f t="shared" si="3"/>
        <v/>
      </c>
      <c r="O51">
        <f t="shared" si="4"/>
        <v>-3.091046013755038</v>
      </c>
    </row>
  </sheetData>
  <conditionalFormatting sqref="L3:L51">
    <cfRule type="cellIs" dxfId="1" priority="1" operator="greaterThan">
      <formula>0.001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1"/>
  <sheetViews>
    <sheetView tabSelected="1" workbookViewId="0">
      <selection activeCell="N3" sqref="N3"/>
    </sheetView>
  </sheetViews>
  <sheetFormatPr defaultRowHeight="15" x14ac:dyDescent="0.25"/>
  <cols>
    <col min="3" max="3" width="9.140625" style="1"/>
    <col min="5" max="5" width="15" bestFit="1" customWidth="1"/>
    <col min="13" max="13" width="13.42578125" bestFit="1" customWidth="1"/>
    <col min="14" max="14" width="14.5703125" bestFit="1" customWidth="1"/>
  </cols>
  <sheetData>
    <row r="2" spans="1:16" x14ac:dyDescent="0.25">
      <c r="C2" s="1" t="s">
        <v>8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1" t="s">
        <v>9</v>
      </c>
      <c r="J2" s="1" t="s">
        <v>10</v>
      </c>
      <c r="K2" s="1" t="s">
        <v>11</v>
      </c>
      <c r="L2" s="1" t="s">
        <v>12</v>
      </c>
      <c r="M2" t="s">
        <v>16</v>
      </c>
      <c r="N2" s="1" t="s">
        <v>17</v>
      </c>
      <c r="O2" s="1" t="s">
        <v>13</v>
      </c>
      <c r="P2" s="1" t="s">
        <v>14</v>
      </c>
    </row>
    <row r="3" spans="1:16" x14ac:dyDescent="0.25">
      <c r="A3" t="s">
        <v>0</v>
      </c>
      <c r="B3" t="s">
        <v>0</v>
      </c>
      <c r="C3" s="1">
        <v>1</v>
      </c>
      <c r="D3" s="1"/>
      <c r="E3" s="1"/>
      <c r="F3" s="1"/>
      <c r="G3" s="1"/>
      <c r="H3" s="1"/>
      <c r="I3" s="1">
        <f>SUMPRODUCT(D$2:H$2,D3:H3)</f>
        <v>0</v>
      </c>
      <c r="J3" s="1">
        <f>EXP(-I3)</f>
        <v>1</v>
      </c>
      <c r="K3" s="1">
        <f>SUM(J3:J51)</f>
        <v>49</v>
      </c>
      <c r="L3">
        <f>J3/K3</f>
        <v>2.0408163265306121E-2</v>
      </c>
      <c r="M3" t="str">
        <f>IF(AND(C3=0, L3&gt;0.001), "OVER", "")</f>
        <v/>
      </c>
      <c r="N3" t="str">
        <f>IF(AND(C3=1, L3&lt;0.01), "UNDER", "")</f>
        <v/>
      </c>
      <c r="O3">
        <f>LN(L3)</f>
        <v>-3.8918202981106269</v>
      </c>
      <c r="P3" s="2">
        <f>SUMPRODUCT(C3:C51,O3:O51)</f>
        <v>-85.620046558433842</v>
      </c>
    </row>
    <row r="4" spans="1:16" x14ac:dyDescent="0.25">
      <c r="A4" t="s">
        <v>0</v>
      </c>
      <c r="B4" t="s">
        <v>2</v>
      </c>
      <c r="C4" s="1">
        <v>1</v>
      </c>
      <c r="D4" s="1"/>
      <c r="E4" s="1"/>
      <c r="F4" s="1"/>
      <c r="G4" s="1"/>
      <c r="H4" s="1"/>
      <c r="I4" s="1">
        <f t="shared" ref="I4:I51" si="0">SUMPRODUCT(D$2:H$2,D4:H4)</f>
        <v>0</v>
      </c>
      <c r="J4" s="1">
        <f t="shared" ref="J4:J51" si="1">EXP(-I4)</f>
        <v>1</v>
      </c>
      <c r="K4" s="1">
        <f>K3</f>
        <v>49</v>
      </c>
      <c r="L4">
        <f>J4/K4</f>
        <v>2.0408163265306121E-2</v>
      </c>
      <c r="M4" t="str">
        <f t="shared" ref="M4:M51" si="2">IF(AND(C4=0, L4&gt;0.001), "OVER", "")</f>
        <v/>
      </c>
      <c r="N4" t="str">
        <f t="shared" ref="N4:N51" si="3">IF(AND(C4=1, L4&lt;0.01), "UNDER", "")</f>
        <v/>
      </c>
      <c r="O4">
        <f t="shared" ref="O4:O51" si="4">LN(L4)</f>
        <v>-3.8918202981106269</v>
      </c>
    </row>
    <row r="5" spans="1:16" x14ac:dyDescent="0.25">
      <c r="A5" t="s">
        <v>0</v>
      </c>
      <c r="B5" t="s">
        <v>3</v>
      </c>
      <c r="D5" s="1"/>
      <c r="E5" s="1"/>
      <c r="F5" s="1"/>
      <c r="G5" s="1"/>
      <c r="H5" s="1"/>
      <c r="I5" s="1">
        <f t="shared" si="0"/>
        <v>0</v>
      </c>
      <c r="J5" s="1">
        <f t="shared" si="1"/>
        <v>1</v>
      </c>
      <c r="K5" s="1">
        <f t="shared" ref="K5:K51" si="5">K4</f>
        <v>49</v>
      </c>
      <c r="L5">
        <f t="shared" ref="L5:L51" si="6">J5/K5</f>
        <v>2.0408163265306121E-2</v>
      </c>
      <c r="M5" t="str">
        <f t="shared" si="2"/>
        <v>OVER</v>
      </c>
      <c r="N5" t="str">
        <f t="shared" si="3"/>
        <v/>
      </c>
      <c r="O5">
        <f t="shared" si="4"/>
        <v>-3.8918202981106269</v>
      </c>
    </row>
    <row r="6" spans="1:16" x14ac:dyDescent="0.25">
      <c r="A6" t="s">
        <v>0</v>
      </c>
      <c r="B6" t="s">
        <v>1</v>
      </c>
      <c r="C6" s="1">
        <v>1</v>
      </c>
      <c r="D6" s="1"/>
      <c r="E6" s="1"/>
      <c r="F6" s="1"/>
      <c r="G6" s="1"/>
      <c r="H6" s="1"/>
      <c r="I6" s="1">
        <f t="shared" si="0"/>
        <v>0</v>
      </c>
      <c r="J6" s="1">
        <f t="shared" si="1"/>
        <v>1</v>
      </c>
      <c r="K6" s="1">
        <f t="shared" si="5"/>
        <v>49</v>
      </c>
      <c r="L6">
        <f t="shared" si="6"/>
        <v>2.0408163265306121E-2</v>
      </c>
      <c r="M6" t="str">
        <f t="shared" si="2"/>
        <v/>
      </c>
      <c r="N6" t="str">
        <f t="shared" si="3"/>
        <v/>
      </c>
      <c r="O6">
        <f t="shared" si="4"/>
        <v>-3.8918202981106269</v>
      </c>
    </row>
    <row r="7" spans="1:16" x14ac:dyDescent="0.25">
      <c r="A7" t="s">
        <v>0</v>
      </c>
      <c r="B7" t="s">
        <v>4</v>
      </c>
      <c r="D7" s="1"/>
      <c r="E7" s="1"/>
      <c r="F7" s="1"/>
      <c r="G7" s="1"/>
      <c r="H7" s="1"/>
      <c r="I7" s="1">
        <f t="shared" si="0"/>
        <v>0</v>
      </c>
      <c r="J7" s="1">
        <f t="shared" si="1"/>
        <v>1</v>
      </c>
      <c r="K7" s="1">
        <f t="shared" si="5"/>
        <v>49</v>
      </c>
      <c r="L7">
        <f t="shared" si="6"/>
        <v>2.0408163265306121E-2</v>
      </c>
      <c r="M7" t="str">
        <f t="shared" si="2"/>
        <v>OVER</v>
      </c>
      <c r="N7" t="str">
        <f t="shared" si="3"/>
        <v/>
      </c>
      <c r="O7">
        <f t="shared" si="4"/>
        <v>-3.8918202981106269</v>
      </c>
    </row>
    <row r="8" spans="1:16" x14ac:dyDescent="0.25">
      <c r="A8" t="s">
        <v>0</v>
      </c>
      <c r="B8" t="s">
        <v>6</v>
      </c>
      <c r="D8" s="1"/>
      <c r="E8" s="1"/>
      <c r="F8" s="1"/>
      <c r="G8" s="1"/>
      <c r="H8" s="1"/>
      <c r="I8" s="1">
        <f t="shared" si="0"/>
        <v>0</v>
      </c>
      <c r="J8" s="1">
        <f t="shared" si="1"/>
        <v>1</v>
      </c>
      <c r="K8" s="1">
        <f t="shared" si="5"/>
        <v>49</v>
      </c>
      <c r="L8">
        <f t="shared" si="6"/>
        <v>2.0408163265306121E-2</v>
      </c>
      <c r="M8" t="str">
        <f t="shared" si="2"/>
        <v>OVER</v>
      </c>
      <c r="N8" t="str">
        <f t="shared" si="3"/>
        <v/>
      </c>
      <c r="O8">
        <f t="shared" si="4"/>
        <v>-3.8918202981106269</v>
      </c>
    </row>
    <row r="9" spans="1:16" x14ac:dyDescent="0.25">
      <c r="A9" t="s">
        <v>0</v>
      </c>
      <c r="B9" t="s">
        <v>5</v>
      </c>
      <c r="D9" s="1"/>
      <c r="E9" s="1"/>
      <c r="F9" s="1"/>
      <c r="G9" s="1"/>
      <c r="H9" s="1"/>
      <c r="I9" s="1">
        <f t="shared" si="0"/>
        <v>0</v>
      </c>
      <c r="J9" s="1">
        <f t="shared" si="1"/>
        <v>1</v>
      </c>
      <c r="K9" s="1">
        <f t="shared" si="5"/>
        <v>49</v>
      </c>
      <c r="L9">
        <f t="shared" si="6"/>
        <v>2.0408163265306121E-2</v>
      </c>
      <c r="M9" t="str">
        <f t="shared" si="2"/>
        <v>OVER</v>
      </c>
      <c r="N9" t="str">
        <f t="shared" si="3"/>
        <v/>
      </c>
      <c r="O9">
        <f t="shared" si="4"/>
        <v>-3.8918202981106269</v>
      </c>
    </row>
    <row r="10" spans="1:16" x14ac:dyDescent="0.25">
      <c r="A10" t="s">
        <v>2</v>
      </c>
      <c r="B10" t="s">
        <v>0</v>
      </c>
      <c r="C10" s="1">
        <v>1</v>
      </c>
      <c r="D10" s="1"/>
      <c r="E10" s="1"/>
      <c r="F10" s="1"/>
      <c r="G10" s="1"/>
      <c r="H10" s="1"/>
      <c r="I10" s="1">
        <f t="shared" si="0"/>
        <v>0</v>
      </c>
      <c r="J10" s="1">
        <f t="shared" si="1"/>
        <v>1</v>
      </c>
      <c r="K10" s="1">
        <f t="shared" si="5"/>
        <v>49</v>
      </c>
      <c r="L10">
        <f t="shared" si="6"/>
        <v>2.0408163265306121E-2</v>
      </c>
      <c r="M10" t="str">
        <f t="shared" si="2"/>
        <v/>
      </c>
      <c r="N10" t="str">
        <f t="shared" si="3"/>
        <v/>
      </c>
      <c r="O10">
        <f t="shared" si="4"/>
        <v>-3.8918202981106269</v>
      </c>
    </row>
    <row r="11" spans="1:16" x14ac:dyDescent="0.25">
      <c r="A11" t="s">
        <v>2</v>
      </c>
      <c r="B11" t="s">
        <v>2</v>
      </c>
      <c r="C11" s="1">
        <v>1</v>
      </c>
      <c r="D11" s="1"/>
      <c r="E11" s="1"/>
      <c r="F11" s="1"/>
      <c r="G11" s="1"/>
      <c r="H11" s="1"/>
      <c r="I11" s="1">
        <f t="shared" si="0"/>
        <v>0</v>
      </c>
      <c r="J11" s="1">
        <f t="shared" si="1"/>
        <v>1</v>
      </c>
      <c r="K11" s="1">
        <f t="shared" si="5"/>
        <v>49</v>
      </c>
      <c r="L11">
        <f t="shared" si="6"/>
        <v>2.0408163265306121E-2</v>
      </c>
      <c r="M11" t="str">
        <f t="shared" si="2"/>
        <v/>
      </c>
      <c r="N11" t="str">
        <f t="shared" si="3"/>
        <v/>
      </c>
      <c r="O11">
        <f t="shared" si="4"/>
        <v>-3.8918202981106269</v>
      </c>
    </row>
    <row r="12" spans="1:16" x14ac:dyDescent="0.25">
      <c r="A12" t="s">
        <v>2</v>
      </c>
      <c r="B12" t="s">
        <v>3</v>
      </c>
      <c r="D12" s="1"/>
      <c r="E12" s="1"/>
      <c r="F12" s="1"/>
      <c r="G12" s="1"/>
      <c r="H12" s="1"/>
      <c r="I12" s="1">
        <f t="shared" si="0"/>
        <v>0</v>
      </c>
      <c r="J12" s="1">
        <f t="shared" si="1"/>
        <v>1</v>
      </c>
      <c r="K12" s="1">
        <f t="shared" si="5"/>
        <v>49</v>
      </c>
      <c r="L12">
        <f t="shared" si="6"/>
        <v>2.0408163265306121E-2</v>
      </c>
      <c r="M12" t="str">
        <f t="shared" si="2"/>
        <v>OVER</v>
      </c>
      <c r="N12" t="str">
        <f t="shared" si="3"/>
        <v/>
      </c>
      <c r="O12">
        <f t="shared" si="4"/>
        <v>-3.8918202981106269</v>
      </c>
    </row>
    <row r="13" spans="1:16" x14ac:dyDescent="0.25">
      <c r="A13" t="s">
        <v>2</v>
      </c>
      <c r="B13" t="s">
        <v>1</v>
      </c>
      <c r="C13" s="1">
        <v>1</v>
      </c>
      <c r="D13" s="1"/>
      <c r="E13" s="1"/>
      <c r="F13" s="1"/>
      <c r="G13" s="1"/>
      <c r="H13" s="1"/>
      <c r="I13" s="1">
        <f t="shared" si="0"/>
        <v>0</v>
      </c>
      <c r="J13" s="1">
        <f t="shared" si="1"/>
        <v>1</v>
      </c>
      <c r="K13" s="1">
        <f t="shared" si="5"/>
        <v>49</v>
      </c>
      <c r="L13">
        <f t="shared" si="6"/>
        <v>2.0408163265306121E-2</v>
      </c>
      <c r="M13" t="str">
        <f t="shared" si="2"/>
        <v/>
      </c>
      <c r="N13" t="str">
        <f t="shared" si="3"/>
        <v/>
      </c>
      <c r="O13">
        <f t="shared" si="4"/>
        <v>-3.8918202981106269</v>
      </c>
    </row>
    <row r="14" spans="1:16" x14ac:dyDescent="0.25">
      <c r="A14" t="s">
        <v>2</v>
      </c>
      <c r="B14" t="s">
        <v>4</v>
      </c>
      <c r="D14" s="1"/>
      <c r="E14" s="1"/>
      <c r="F14" s="1"/>
      <c r="G14" s="1"/>
      <c r="H14" s="1"/>
      <c r="I14" s="1">
        <f t="shared" si="0"/>
        <v>0</v>
      </c>
      <c r="J14" s="1">
        <f t="shared" si="1"/>
        <v>1</v>
      </c>
      <c r="K14" s="1">
        <f t="shared" si="5"/>
        <v>49</v>
      </c>
      <c r="L14">
        <f t="shared" si="6"/>
        <v>2.0408163265306121E-2</v>
      </c>
      <c r="M14" t="str">
        <f t="shared" si="2"/>
        <v>OVER</v>
      </c>
      <c r="N14" t="str">
        <f t="shared" si="3"/>
        <v/>
      </c>
      <c r="O14">
        <f t="shared" si="4"/>
        <v>-3.8918202981106269</v>
      </c>
    </row>
    <row r="15" spans="1:16" x14ac:dyDescent="0.25">
      <c r="A15" t="s">
        <v>2</v>
      </c>
      <c r="B15" t="s">
        <v>6</v>
      </c>
      <c r="D15" s="1"/>
      <c r="E15" s="1"/>
      <c r="F15" s="1"/>
      <c r="G15" s="1"/>
      <c r="H15" s="1"/>
      <c r="I15" s="1">
        <f t="shared" si="0"/>
        <v>0</v>
      </c>
      <c r="J15" s="1">
        <f t="shared" si="1"/>
        <v>1</v>
      </c>
      <c r="K15" s="1">
        <f t="shared" si="5"/>
        <v>49</v>
      </c>
      <c r="L15">
        <f t="shared" si="6"/>
        <v>2.0408163265306121E-2</v>
      </c>
      <c r="M15" t="str">
        <f t="shared" si="2"/>
        <v>OVER</v>
      </c>
      <c r="N15" t="str">
        <f t="shared" si="3"/>
        <v/>
      </c>
      <c r="O15">
        <f t="shared" si="4"/>
        <v>-3.8918202981106269</v>
      </c>
    </row>
    <row r="16" spans="1:16" x14ac:dyDescent="0.25">
      <c r="A16" t="s">
        <v>2</v>
      </c>
      <c r="B16" t="s">
        <v>5</v>
      </c>
      <c r="D16" s="1"/>
      <c r="E16" s="1"/>
      <c r="F16" s="1"/>
      <c r="G16" s="1"/>
      <c r="H16" s="1"/>
      <c r="I16" s="1">
        <f t="shared" si="0"/>
        <v>0</v>
      </c>
      <c r="J16" s="1">
        <f t="shared" si="1"/>
        <v>1</v>
      </c>
      <c r="K16" s="1">
        <f t="shared" si="5"/>
        <v>49</v>
      </c>
      <c r="L16">
        <f t="shared" si="6"/>
        <v>2.0408163265306121E-2</v>
      </c>
      <c r="M16" t="str">
        <f t="shared" si="2"/>
        <v>OVER</v>
      </c>
      <c r="N16" t="str">
        <f t="shared" si="3"/>
        <v/>
      </c>
      <c r="O16">
        <f t="shared" si="4"/>
        <v>-3.8918202981106269</v>
      </c>
    </row>
    <row r="17" spans="1:15" x14ac:dyDescent="0.25">
      <c r="A17" t="s">
        <v>3</v>
      </c>
      <c r="B17" t="s">
        <v>0</v>
      </c>
      <c r="C17" s="1">
        <v>1</v>
      </c>
      <c r="D17" s="1"/>
      <c r="E17" s="1"/>
      <c r="F17" s="1"/>
      <c r="G17" s="1"/>
      <c r="H17" s="1"/>
      <c r="I17" s="1">
        <f t="shared" si="0"/>
        <v>0</v>
      </c>
      <c r="J17" s="1">
        <f t="shared" si="1"/>
        <v>1</v>
      </c>
      <c r="K17" s="1">
        <f t="shared" si="5"/>
        <v>49</v>
      </c>
      <c r="L17">
        <f t="shared" si="6"/>
        <v>2.0408163265306121E-2</v>
      </c>
      <c r="M17" t="str">
        <f t="shared" si="2"/>
        <v/>
      </c>
      <c r="N17" t="str">
        <f t="shared" si="3"/>
        <v/>
      </c>
      <c r="O17">
        <f t="shared" si="4"/>
        <v>-3.8918202981106269</v>
      </c>
    </row>
    <row r="18" spans="1:15" x14ac:dyDescent="0.25">
      <c r="A18" t="s">
        <v>3</v>
      </c>
      <c r="B18" t="s">
        <v>2</v>
      </c>
      <c r="D18" s="1"/>
      <c r="E18" s="1"/>
      <c r="F18" s="1"/>
      <c r="G18" s="1"/>
      <c r="H18" s="1"/>
      <c r="I18" s="1">
        <f t="shared" si="0"/>
        <v>0</v>
      </c>
      <c r="J18" s="1">
        <f t="shared" si="1"/>
        <v>1</v>
      </c>
      <c r="K18" s="1">
        <f t="shared" si="5"/>
        <v>49</v>
      </c>
      <c r="L18">
        <f t="shared" si="6"/>
        <v>2.0408163265306121E-2</v>
      </c>
      <c r="M18" t="str">
        <f t="shared" si="2"/>
        <v>OVER</v>
      </c>
      <c r="N18" t="str">
        <f t="shared" si="3"/>
        <v/>
      </c>
      <c r="O18">
        <f t="shared" si="4"/>
        <v>-3.8918202981106269</v>
      </c>
    </row>
    <row r="19" spans="1:15" x14ac:dyDescent="0.25">
      <c r="A19" t="s">
        <v>3</v>
      </c>
      <c r="B19" t="s">
        <v>3</v>
      </c>
      <c r="C19" s="1">
        <v>1</v>
      </c>
      <c r="D19" s="1"/>
      <c r="E19" s="1"/>
      <c r="F19" s="1"/>
      <c r="G19" s="1"/>
      <c r="H19" s="1"/>
      <c r="I19" s="1">
        <f t="shared" si="0"/>
        <v>0</v>
      </c>
      <c r="J19" s="1">
        <f t="shared" si="1"/>
        <v>1</v>
      </c>
      <c r="K19" s="1">
        <f t="shared" si="5"/>
        <v>49</v>
      </c>
      <c r="L19">
        <f t="shared" si="6"/>
        <v>2.0408163265306121E-2</v>
      </c>
      <c r="M19" t="str">
        <f t="shared" si="2"/>
        <v/>
      </c>
      <c r="N19" t="str">
        <f t="shared" si="3"/>
        <v/>
      </c>
      <c r="O19">
        <f t="shared" si="4"/>
        <v>-3.8918202981106269</v>
      </c>
    </row>
    <row r="20" spans="1:15" x14ac:dyDescent="0.25">
      <c r="A20" t="s">
        <v>3</v>
      </c>
      <c r="B20" t="s">
        <v>1</v>
      </c>
      <c r="D20" s="1"/>
      <c r="E20" s="1"/>
      <c r="F20" s="1"/>
      <c r="G20" s="1"/>
      <c r="H20" s="1"/>
      <c r="I20" s="1">
        <f t="shared" si="0"/>
        <v>0</v>
      </c>
      <c r="J20" s="1">
        <f t="shared" si="1"/>
        <v>1</v>
      </c>
      <c r="K20" s="1">
        <f t="shared" si="5"/>
        <v>49</v>
      </c>
      <c r="L20">
        <f t="shared" si="6"/>
        <v>2.0408163265306121E-2</v>
      </c>
      <c r="M20" t="str">
        <f t="shared" si="2"/>
        <v>OVER</v>
      </c>
      <c r="N20" t="str">
        <f t="shared" si="3"/>
        <v/>
      </c>
      <c r="O20">
        <f t="shared" si="4"/>
        <v>-3.8918202981106269</v>
      </c>
    </row>
    <row r="21" spans="1:15" x14ac:dyDescent="0.25">
      <c r="A21" t="s">
        <v>3</v>
      </c>
      <c r="B21" t="s">
        <v>4</v>
      </c>
      <c r="D21" s="1"/>
      <c r="E21" s="1"/>
      <c r="F21" s="1"/>
      <c r="G21" s="1"/>
      <c r="H21" s="1"/>
      <c r="I21" s="1">
        <f t="shared" si="0"/>
        <v>0</v>
      </c>
      <c r="J21" s="1">
        <f t="shared" si="1"/>
        <v>1</v>
      </c>
      <c r="K21" s="1">
        <f t="shared" si="5"/>
        <v>49</v>
      </c>
      <c r="L21">
        <f t="shared" si="6"/>
        <v>2.0408163265306121E-2</v>
      </c>
      <c r="M21" t="str">
        <f t="shared" si="2"/>
        <v>OVER</v>
      </c>
      <c r="N21" t="str">
        <f t="shared" si="3"/>
        <v/>
      </c>
      <c r="O21">
        <f t="shared" si="4"/>
        <v>-3.8918202981106269</v>
      </c>
    </row>
    <row r="22" spans="1:15" x14ac:dyDescent="0.25">
      <c r="A22" t="s">
        <v>3</v>
      </c>
      <c r="B22" t="s">
        <v>6</v>
      </c>
      <c r="C22" s="1">
        <v>1</v>
      </c>
      <c r="D22" s="1"/>
      <c r="E22" s="1"/>
      <c r="F22" s="1"/>
      <c r="G22" s="1"/>
      <c r="H22" s="1"/>
      <c r="I22" s="1">
        <f t="shared" si="0"/>
        <v>0</v>
      </c>
      <c r="J22" s="1">
        <f t="shared" si="1"/>
        <v>1</v>
      </c>
      <c r="K22" s="1">
        <f t="shared" si="5"/>
        <v>49</v>
      </c>
      <c r="L22">
        <f t="shared" si="6"/>
        <v>2.0408163265306121E-2</v>
      </c>
      <c r="M22" t="str">
        <f t="shared" si="2"/>
        <v/>
      </c>
      <c r="N22" t="str">
        <f t="shared" si="3"/>
        <v/>
      </c>
      <c r="O22">
        <f t="shared" si="4"/>
        <v>-3.8918202981106269</v>
      </c>
    </row>
    <row r="23" spans="1:15" x14ac:dyDescent="0.25">
      <c r="A23" t="s">
        <v>3</v>
      </c>
      <c r="B23" t="s">
        <v>5</v>
      </c>
      <c r="D23" s="1"/>
      <c r="E23" s="1"/>
      <c r="F23" s="1"/>
      <c r="G23" s="1"/>
      <c r="H23" s="1"/>
      <c r="I23" s="1">
        <f t="shared" si="0"/>
        <v>0</v>
      </c>
      <c r="J23" s="1">
        <f t="shared" si="1"/>
        <v>1</v>
      </c>
      <c r="K23" s="1">
        <f t="shared" si="5"/>
        <v>49</v>
      </c>
      <c r="L23">
        <f t="shared" si="6"/>
        <v>2.0408163265306121E-2</v>
      </c>
      <c r="M23" t="str">
        <f t="shared" si="2"/>
        <v>OVER</v>
      </c>
      <c r="N23" t="str">
        <f t="shared" si="3"/>
        <v/>
      </c>
      <c r="O23">
        <f t="shared" si="4"/>
        <v>-3.8918202981106269</v>
      </c>
    </row>
    <row r="24" spans="1:15" x14ac:dyDescent="0.25">
      <c r="A24" t="s">
        <v>1</v>
      </c>
      <c r="B24" t="s">
        <v>0</v>
      </c>
      <c r="C24" s="1">
        <v>1</v>
      </c>
      <c r="D24" s="1"/>
      <c r="E24" s="1"/>
      <c r="F24" s="1"/>
      <c r="G24" s="1"/>
      <c r="H24" s="1"/>
      <c r="I24" s="1">
        <f t="shared" si="0"/>
        <v>0</v>
      </c>
      <c r="J24" s="1">
        <f t="shared" si="1"/>
        <v>1</v>
      </c>
      <c r="K24" s="1">
        <f t="shared" si="5"/>
        <v>49</v>
      </c>
      <c r="L24">
        <f t="shared" si="6"/>
        <v>2.0408163265306121E-2</v>
      </c>
      <c r="M24" t="str">
        <f t="shared" si="2"/>
        <v/>
      </c>
      <c r="N24" t="str">
        <f t="shared" si="3"/>
        <v/>
      </c>
      <c r="O24">
        <f t="shared" si="4"/>
        <v>-3.8918202981106269</v>
      </c>
    </row>
    <row r="25" spans="1:15" x14ac:dyDescent="0.25">
      <c r="A25" t="s">
        <v>1</v>
      </c>
      <c r="B25" t="s">
        <v>2</v>
      </c>
      <c r="C25" s="1">
        <v>1</v>
      </c>
      <c r="D25" s="1"/>
      <c r="E25" s="1"/>
      <c r="F25" s="1"/>
      <c r="G25" s="1"/>
      <c r="H25" s="1"/>
      <c r="I25" s="1">
        <f t="shared" si="0"/>
        <v>0</v>
      </c>
      <c r="J25" s="1">
        <f t="shared" si="1"/>
        <v>1</v>
      </c>
      <c r="K25" s="1">
        <f t="shared" si="5"/>
        <v>49</v>
      </c>
      <c r="L25">
        <f t="shared" si="6"/>
        <v>2.0408163265306121E-2</v>
      </c>
      <c r="M25" t="str">
        <f t="shared" si="2"/>
        <v/>
      </c>
      <c r="N25" t="str">
        <f t="shared" si="3"/>
        <v/>
      </c>
      <c r="O25">
        <f t="shared" si="4"/>
        <v>-3.8918202981106269</v>
      </c>
    </row>
    <row r="26" spans="1:15" x14ac:dyDescent="0.25">
      <c r="A26" t="s">
        <v>1</v>
      </c>
      <c r="B26" t="s">
        <v>3</v>
      </c>
      <c r="D26" s="1"/>
      <c r="E26" s="1"/>
      <c r="F26" s="1"/>
      <c r="G26" s="1"/>
      <c r="H26" s="1"/>
      <c r="I26" s="1">
        <f t="shared" si="0"/>
        <v>0</v>
      </c>
      <c r="J26" s="1">
        <f t="shared" si="1"/>
        <v>1</v>
      </c>
      <c r="K26" s="1">
        <f t="shared" si="5"/>
        <v>49</v>
      </c>
      <c r="L26">
        <f t="shared" si="6"/>
        <v>2.0408163265306121E-2</v>
      </c>
      <c r="M26" t="str">
        <f t="shared" si="2"/>
        <v>OVER</v>
      </c>
      <c r="N26" t="str">
        <f t="shared" si="3"/>
        <v/>
      </c>
      <c r="O26">
        <f t="shared" si="4"/>
        <v>-3.8918202981106269</v>
      </c>
    </row>
    <row r="27" spans="1:15" x14ac:dyDescent="0.25">
      <c r="A27" t="s">
        <v>1</v>
      </c>
      <c r="B27" t="s">
        <v>1</v>
      </c>
      <c r="C27" s="1">
        <v>1</v>
      </c>
      <c r="D27" s="1"/>
      <c r="E27" s="1"/>
      <c r="F27" s="1"/>
      <c r="G27" s="1"/>
      <c r="H27" s="1"/>
      <c r="I27" s="1">
        <f t="shared" si="0"/>
        <v>0</v>
      </c>
      <c r="J27" s="1">
        <f t="shared" si="1"/>
        <v>1</v>
      </c>
      <c r="K27" s="1">
        <f t="shared" si="5"/>
        <v>49</v>
      </c>
      <c r="L27">
        <f t="shared" si="6"/>
        <v>2.0408163265306121E-2</v>
      </c>
      <c r="M27" t="str">
        <f t="shared" si="2"/>
        <v/>
      </c>
      <c r="N27" t="str">
        <f t="shared" si="3"/>
        <v/>
      </c>
      <c r="O27">
        <f t="shared" si="4"/>
        <v>-3.8918202981106269</v>
      </c>
    </row>
    <row r="28" spans="1:15" x14ac:dyDescent="0.25">
      <c r="A28" t="s">
        <v>1</v>
      </c>
      <c r="B28" t="s">
        <v>4</v>
      </c>
      <c r="D28" s="1"/>
      <c r="E28" s="1"/>
      <c r="F28" s="1"/>
      <c r="G28" s="1"/>
      <c r="H28" s="1"/>
      <c r="I28" s="1">
        <f t="shared" si="0"/>
        <v>0</v>
      </c>
      <c r="J28" s="1">
        <f t="shared" si="1"/>
        <v>1</v>
      </c>
      <c r="K28" s="1">
        <f t="shared" si="5"/>
        <v>49</v>
      </c>
      <c r="L28">
        <f t="shared" si="6"/>
        <v>2.0408163265306121E-2</v>
      </c>
      <c r="M28" t="str">
        <f t="shared" si="2"/>
        <v>OVER</v>
      </c>
      <c r="N28" t="str">
        <f t="shared" si="3"/>
        <v/>
      </c>
      <c r="O28">
        <f t="shared" si="4"/>
        <v>-3.8918202981106269</v>
      </c>
    </row>
    <row r="29" spans="1:15" x14ac:dyDescent="0.25">
      <c r="A29" t="s">
        <v>1</v>
      </c>
      <c r="B29" t="s">
        <v>6</v>
      </c>
      <c r="D29" s="1"/>
      <c r="E29" s="1"/>
      <c r="F29" s="1"/>
      <c r="G29" s="1"/>
      <c r="H29" s="1"/>
      <c r="I29" s="1">
        <f t="shared" si="0"/>
        <v>0</v>
      </c>
      <c r="J29" s="1">
        <f t="shared" si="1"/>
        <v>1</v>
      </c>
      <c r="K29" s="1">
        <f t="shared" si="5"/>
        <v>49</v>
      </c>
      <c r="L29">
        <f t="shared" si="6"/>
        <v>2.0408163265306121E-2</v>
      </c>
      <c r="M29" t="str">
        <f t="shared" si="2"/>
        <v>OVER</v>
      </c>
      <c r="N29" t="str">
        <f t="shared" si="3"/>
        <v/>
      </c>
      <c r="O29">
        <f t="shared" si="4"/>
        <v>-3.8918202981106269</v>
      </c>
    </row>
    <row r="30" spans="1:15" x14ac:dyDescent="0.25">
      <c r="A30" t="s">
        <v>1</v>
      </c>
      <c r="B30" t="s">
        <v>5</v>
      </c>
      <c r="D30" s="1"/>
      <c r="E30" s="1"/>
      <c r="F30" s="1"/>
      <c r="G30" s="1"/>
      <c r="H30" s="1"/>
      <c r="I30" s="1">
        <f t="shared" si="0"/>
        <v>0</v>
      </c>
      <c r="J30" s="1">
        <f t="shared" si="1"/>
        <v>1</v>
      </c>
      <c r="K30" s="1">
        <f t="shared" si="5"/>
        <v>49</v>
      </c>
      <c r="L30">
        <f t="shared" si="6"/>
        <v>2.0408163265306121E-2</v>
      </c>
      <c r="M30" t="str">
        <f t="shared" si="2"/>
        <v>OVER</v>
      </c>
      <c r="N30" t="str">
        <f t="shared" si="3"/>
        <v/>
      </c>
      <c r="O30">
        <f t="shared" si="4"/>
        <v>-3.8918202981106269</v>
      </c>
    </row>
    <row r="31" spans="1:15" x14ac:dyDescent="0.25">
      <c r="A31" t="s">
        <v>4</v>
      </c>
      <c r="B31" t="s">
        <v>0</v>
      </c>
      <c r="C31" s="1">
        <v>1</v>
      </c>
      <c r="D31" s="1"/>
      <c r="E31" s="1"/>
      <c r="F31" s="1"/>
      <c r="G31" s="1"/>
      <c r="H31" s="1"/>
      <c r="I31" s="1">
        <f t="shared" si="0"/>
        <v>0</v>
      </c>
      <c r="J31" s="1">
        <f t="shared" si="1"/>
        <v>1</v>
      </c>
      <c r="K31" s="1">
        <f t="shared" si="5"/>
        <v>49</v>
      </c>
      <c r="L31">
        <f t="shared" si="6"/>
        <v>2.0408163265306121E-2</v>
      </c>
      <c r="M31" t="str">
        <f t="shared" si="2"/>
        <v/>
      </c>
      <c r="N31" t="str">
        <f t="shared" si="3"/>
        <v/>
      </c>
      <c r="O31">
        <f t="shared" si="4"/>
        <v>-3.8918202981106269</v>
      </c>
    </row>
    <row r="32" spans="1:15" x14ac:dyDescent="0.25">
      <c r="A32" t="s">
        <v>4</v>
      </c>
      <c r="B32" t="s">
        <v>2</v>
      </c>
      <c r="C32" s="1">
        <v>1</v>
      </c>
      <c r="D32" s="1"/>
      <c r="E32" s="1"/>
      <c r="F32" s="1"/>
      <c r="G32" s="1"/>
      <c r="H32" s="1"/>
      <c r="I32" s="1">
        <f t="shared" si="0"/>
        <v>0</v>
      </c>
      <c r="J32" s="1">
        <f t="shared" si="1"/>
        <v>1</v>
      </c>
      <c r="K32" s="1">
        <f t="shared" si="5"/>
        <v>49</v>
      </c>
      <c r="L32">
        <f t="shared" si="6"/>
        <v>2.0408163265306121E-2</v>
      </c>
      <c r="M32" t="str">
        <f t="shared" si="2"/>
        <v/>
      </c>
      <c r="N32" t="str">
        <f t="shared" si="3"/>
        <v/>
      </c>
      <c r="O32">
        <f t="shared" si="4"/>
        <v>-3.8918202981106269</v>
      </c>
    </row>
    <row r="33" spans="1:15" x14ac:dyDescent="0.25">
      <c r="A33" t="s">
        <v>4</v>
      </c>
      <c r="B33" t="s">
        <v>3</v>
      </c>
      <c r="D33" s="1"/>
      <c r="E33" s="1"/>
      <c r="F33" s="1"/>
      <c r="G33" s="1"/>
      <c r="H33" s="1"/>
      <c r="I33" s="1">
        <f t="shared" si="0"/>
        <v>0</v>
      </c>
      <c r="J33" s="1">
        <f t="shared" si="1"/>
        <v>1</v>
      </c>
      <c r="K33" s="1">
        <f t="shared" si="5"/>
        <v>49</v>
      </c>
      <c r="L33">
        <f t="shared" si="6"/>
        <v>2.0408163265306121E-2</v>
      </c>
      <c r="M33" t="str">
        <f t="shared" si="2"/>
        <v>OVER</v>
      </c>
      <c r="N33" t="str">
        <f t="shared" si="3"/>
        <v/>
      </c>
      <c r="O33">
        <f t="shared" si="4"/>
        <v>-3.8918202981106269</v>
      </c>
    </row>
    <row r="34" spans="1:15" x14ac:dyDescent="0.25">
      <c r="A34" t="s">
        <v>4</v>
      </c>
      <c r="B34" t="s">
        <v>1</v>
      </c>
      <c r="C34" s="1">
        <v>1</v>
      </c>
      <c r="D34" s="1"/>
      <c r="E34" s="1"/>
      <c r="F34" s="1"/>
      <c r="G34" s="1"/>
      <c r="H34" s="1"/>
      <c r="I34" s="1">
        <f t="shared" si="0"/>
        <v>0</v>
      </c>
      <c r="J34" s="1">
        <f t="shared" si="1"/>
        <v>1</v>
      </c>
      <c r="K34" s="1">
        <f t="shared" si="5"/>
        <v>49</v>
      </c>
      <c r="L34">
        <f t="shared" si="6"/>
        <v>2.0408163265306121E-2</v>
      </c>
      <c r="M34" t="str">
        <f t="shared" si="2"/>
        <v/>
      </c>
      <c r="N34" t="str">
        <f t="shared" si="3"/>
        <v/>
      </c>
      <c r="O34">
        <f t="shared" si="4"/>
        <v>-3.8918202981106269</v>
      </c>
    </row>
    <row r="35" spans="1:15" x14ac:dyDescent="0.25">
      <c r="A35" t="s">
        <v>4</v>
      </c>
      <c r="B35" t="s">
        <v>4</v>
      </c>
      <c r="C35" s="1">
        <v>1</v>
      </c>
      <c r="D35" s="1"/>
      <c r="E35" s="1"/>
      <c r="F35" s="1"/>
      <c r="G35" s="1"/>
      <c r="H35" s="1"/>
      <c r="I35" s="1">
        <f t="shared" si="0"/>
        <v>0</v>
      </c>
      <c r="J35" s="1">
        <f t="shared" si="1"/>
        <v>1</v>
      </c>
      <c r="K35" s="1">
        <f t="shared" si="5"/>
        <v>49</v>
      </c>
      <c r="L35">
        <f t="shared" si="6"/>
        <v>2.0408163265306121E-2</v>
      </c>
      <c r="M35" t="str">
        <f t="shared" si="2"/>
        <v/>
      </c>
      <c r="N35" t="str">
        <f t="shared" si="3"/>
        <v/>
      </c>
      <c r="O35">
        <f t="shared" si="4"/>
        <v>-3.8918202981106269</v>
      </c>
    </row>
    <row r="36" spans="1:15" x14ac:dyDescent="0.25">
      <c r="A36" t="s">
        <v>4</v>
      </c>
      <c r="B36" t="s">
        <v>6</v>
      </c>
      <c r="D36" s="1"/>
      <c r="E36" s="1"/>
      <c r="F36" s="1"/>
      <c r="G36" s="1"/>
      <c r="H36" s="1"/>
      <c r="I36" s="1">
        <f t="shared" si="0"/>
        <v>0</v>
      </c>
      <c r="J36" s="1">
        <f t="shared" si="1"/>
        <v>1</v>
      </c>
      <c r="K36" s="1">
        <f t="shared" si="5"/>
        <v>49</v>
      </c>
      <c r="L36">
        <f t="shared" si="6"/>
        <v>2.0408163265306121E-2</v>
      </c>
      <c r="M36" t="str">
        <f t="shared" si="2"/>
        <v>OVER</v>
      </c>
      <c r="N36" t="str">
        <f t="shared" si="3"/>
        <v/>
      </c>
      <c r="O36">
        <f t="shared" si="4"/>
        <v>-3.8918202981106269</v>
      </c>
    </row>
    <row r="37" spans="1:15" x14ac:dyDescent="0.25">
      <c r="A37" t="s">
        <v>4</v>
      </c>
      <c r="B37" t="s">
        <v>5</v>
      </c>
      <c r="D37" s="1"/>
      <c r="E37" s="1"/>
      <c r="F37" s="1"/>
      <c r="G37" s="1"/>
      <c r="H37" s="1"/>
      <c r="I37" s="1">
        <f t="shared" si="0"/>
        <v>0</v>
      </c>
      <c r="J37" s="1">
        <f t="shared" si="1"/>
        <v>1</v>
      </c>
      <c r="K37" s="1">
        <f t="shared" si="5"/>
        <v>49</v>
      </c>
      <c r="L37">
        <f t="shared" si="6"/>
        <v>2.0408163265306121E-2</v>
      </c>
      <c r="M37" t="str">
        <f t="shared" si="2"/>
        <v>OVER</v>
      </c>
      <c r="N37" t="str">
        <f t="shared" si="3"/>
        <v/>
      </c>
      <c r="O37">
        <f t="shared" si="4"/>
        <v>-3.8918202981106269</v>
      </c>
    </row>
    <row r="38" spans="1:15" x14ac:dyDescent="0.25">
      <c r="A38" t="s">
        <v>6</v>
      </c>
      <c r="B38" t="s">
        <v>0</v>
      </c>
      <c r="C38" s="1">
        <v>1</v>
      </c>
      <c r="D38" s="1"/>
      <c r="E38" s="1"/>
      <c r="F38" s="1"/>
      <c r="G38" s="1"/>
      <c r="H38" s="1"/>
      <c r="I38" s="1">
        <f t="shared" si="0"/>
        <v>0</v>
      </c>
      <c r="J38" s="1">
        <f t="shared" si="1"/>
        <v>1</v>
      </c>
      <c r="K38" s="1">
        <f t="shared" si="5"/>
        <v>49</v>
      </c>
      <c r="L38">
        <f t="shared" si="6"/>
        <v>2.0408163265306121E-2</v>
      </c>
      <c r="M38" t="str">
        <f t="shared" si="2"/>
        <v/>
      </c>
      <c r="N38" t="str">
        <f t="shared" si="3"/>
        <v/>
      </c>
      <c r="O38">
        <f t="shared" si="4"/>
        <v>-3.8918202981106269</v>
      </c>
    </row>
    <row r="39" spans="1:15" x14ac:dyDescent="0.25">
      <c r="A39" t="s">
        <v>6</v>
      </c>
      <c r="B39" t="s">
        <v>2</v>
      </c>
      <c r="D39" s="1"/>
      <c r="E39" s="1"/>
      <c r="F39" s="1"/>
      <c r="G39" s="1"/>
      <c r="H39" s="1"/>
      <c r="I39" s="1">
        <f t="shared" si="0"/>
        <v>0</v>
      </c>
      <c r="J39" s="1">
        <f t="shared" si="1"/>
        <v>1</v>
      </c>
      <c r="K39" s="1">
        <f t="shared" si="5"/>
        <v>49</v>
      </c>
      <c r="L39">
        <f t="shared" si="6"/>
        <v>2.0408163265306121E-2</v>
      </c>
      <c r="M39" t="str">
        <f t="shared" si="2"/>
        <v>OVER</v>
      </c>
      <c r="N39" t="str">
        <f t="shared" si="3"/>
        <v/>
      </c>
      <c r="O39">
        <f t="shared" si="4"/>
        <v>-3.8918202981106269</v>
      </c>
    </row>
    <row r="40" spans="1:15" x14ac:dyDescent="0.25">
      <c r="A40" t="s">
        <v>6</v>
      </c>
      <c r="B40" t="s">
        <v>3</v>
      </c>
      <c r="C40" s="1">
        <v>1</v>
      </c>
      <c r="D40" s="1"/>
      <c r="E40" s="1"/>
      <c r="F40" s="1"/>
      <c r="G40" s="1"/>
      <c r="H40" s="1"/>
      <c r="I40" s="1">
        <f t="shared" si="0"/>
        <v>0</v>
      </c>
      <c r="J40" s="1">
        <f t="shared" si="1"/>
        <v>1</v>
      </c>
      <c r="K40" s="1">
        <f t="shared" si="5"/>
        <v>49</v>
      </c>
      <c r="L40">
        <f t="shared" si="6"/>
        <v>2.0408163265306121E-2</v>
      </c>
      <c r="M40" t="str">
        <f t="shared" si="2"/>
        <v/>
      </c>
      <c r="N40" t="str">
        <f t="shared" si="3"/>
        <v/>
      </c>
      <c r="O40">
        <f t="shared" si="4"/>
        <v>-3.8918202981106269</v>
      </c>
    </row>
    <row r="41" spans="1:15" x14ac:dyDescent="0.25">
      <c r="A41" t="s">
        <v>6</v>
      </c>
      <c r="B41" t="s">
        <v>1</v>
      </c>
      <c r="D41" s="1"/>
      <c r="E41" s="1"/>
      <c r="F41" s="1"/>
      <c r="G41" s="1"/>
      <c r="H41" s="1"/>
      <c r="I41" s="1">
        <f t="shared" si="0"/>
        <v>0</v>
      </c>
      <c r="J41" s="1">
        <f t="shared" si="1"/>
        <v>1</v>
      </c>
      <c r="K41" s="1">
        <f t="shared" si="5"/>
        <v>49</v>
      </c>
      <c r="L41">
        <f t="shared" si="6"/>
        <v>2.0408163265306121E-2</v>
      </c>
      <c r="M41" t="str">
        <f t="shared" si="2"/>
        <v>OVER</v>
      </c>
      <c r="N41" t="str">
        <f t="shared" si="3"/>
        <v/>
      </c>
      <c r="O41">
        <f t="shared" si="4"/>
        <v>-3.8918202981106269</v>
      </c>
    </row>
    <row r="42" spans="1:15" x14ac:dyDescent="0.25">
      <c r="A42" t="s">
        <v>6</v>
      </c>
      <c r="B42" t="s">
        <v>4</v>
      </c>
      <c r="D42" s="1"/>
      <c r="E42" s="1"/>
      <c r="F42" s="1"/>
      <c r="G42" s="1"/>
      <c r="H42" s="1"/>
      <c r="I42" s="1">
        <f t="shared" si="0"/>
        <v>0</v>
      </c>
      <c r="J42" s="1">
        <f t="shared" si="1"/>
        <v>1</v>
      </c>
      <c r="K42" s="1">
        <f t="shared" si="5"/>
        <v>49</v>
      </c>
      <c r="L42">
        <f t="shared" si="6"/>
        <v>2.0408163265306121E-2</v>
      </c>
      <c r="M42" t="str">
        <f t="shared" si="2"/>
        <v>OVER</v>
      </c>
      <c r="N42" t="str">
        <f t="shared" si="3"/>
        <v/>
      </c>
      <c r="O42">
        <f t="shared" si="4"/>
        <v>-3.8918202981106269</v>
      </c>
    </row>
    <row r="43" spans="1:15" x14ac:dyDescent="0.25">
      <c r="A43" t="s">
        <v>6</v>
      </c>
      <c r="B43" t="s">
        <v>6</v>
      </c>
      <c r="C43" s="1">
        <v>1</v>
      </c>
      <c r="D43" s="1"/>
      <c r="E43" s="1"/>
      <c r="F43" s="1"/>
      <c r="G43" s="1"/>
      <c r="H43" s="1"/>
      <c r="I43" s="1">
        <f t="shared" si="0"/>
        <v>0</v>
      </c>
      <c r="J43" s="1">
        <f t="shared" si="1"/>
        <v>1</v>
      </c>
      <c r="K43" s="1">
        <f t="shared" si="5"/>
        <v>49</v>
      </c>
      <c r="L43">
        <f t="shared" si="6"/>
        <v>2.0408163265306121E-2</v>
      </c>
      <c r="M43" t="str">
        <f t="shared" si="2"/>
        <v/>
      </c>
      <c r="N43" t="str">
        <f t="shared" si="3"/>
        <v/>
      </c>
      <c r="O43">
        <f t="shared" si="4"/>
        <v>-3.8918202981106269</v>
      </c>
    </row>
    <row r="44" spans="1:15" x14ac:dyDescent="0.25">
      <c r="A44" t="s">
        <v>6</v>
      </c>
      <c r="B44" t="s">
        <v>5</v>
      </c>
      <c r="D44" s="1"/>
      <c r="E44" s="1"/>
      <c r="F44" s="1"/>
      <c r="G44" s="1"/>
      <c r="H44" s="1"/>
      <c r="I44" s="1">
        <f t="shared" si="0"/>
        <v>0</v>
      </c>
      <c r="J44" s="1">
        <f t="shared" si="1"/>
        <v>1</v>
      </c>
      <c r="K44" s="1">
        <f t="shared" si="5"/>
        <v>49</v>
      </c>
      <c r="L44">
        <f t="shared" si="6"/>
        <v>2.0408163265306121E-2</v>
      </c>
      <c r="M44" t="str">
        <f t="shared" si="2"/>
        <v>OVER</v>
      </c>
      <c r="N44" t="str">
        <f t="shared" si="3"/>
        <v/>
      </c>
      <c r="O44">
        <f t="shared" si="4"/>
        <v>-3.8918202981106269</v>
      </c>
    </row>
    <row r="45" spans="1:15" x14ac:dyDescent="0.25">
      <c r="A45" t="s">
        <v>5</v>
      </c>
      <c r="B45" t="s">
        <v>0</v>
      </c>
      <c r="C45" s="1">
        <v>1</v>
      </c>
      <c r="D45" s="1"/>
      <c r="E45" s="1"/>
      <c r="F45" s="1"/>
      <c r="G45" s="1"/>
      <c r="H45" s="1"/>
      <c r="I45" s="1">
        <f t="shared" si="0"/>
        <v>0</v>
      </c>
      <c r="J45" s="1">
        <f t="shared" si="1"/>
        <v>1</v>
      </c>
      <c r="K45" s="1">
        <f t="shared" si="5"/>
        <v>49</v>
      </c>
      <c r="L45">
        <f t="shared" si="6"/>
        <v>2.0408163265306121E-2</v>
      </c>
      <c r="M45" t="str">
        <f t="shared" si="2"/>
        <v/>
      </c>
      <c r="N45" t="str">
        <f t="shared" si="3"/>
        <v/>
      </c>
      <c r="O45">
        <f t="shared" si="4"/>
        <v>-3.8918202981106269</v>
      </c>
    </row>
    <row r="46" spans="1:15" x14ac:dyDescent="0.25">
      <c r="A46" t="s">
        <v>5</v>
      </c>
      <c r="B46" t="s">
        <v>2</v>
      </c>
      <c r="D46" s="1"/>
      <c r="E46" s="1"/>
      <c r="F46" s="1"/>
      <c r="G46" s="1"/>
      <c r="H46" s="1"/>
      <c r="I46" s="1">
        <f t="shared" si="0"/>
        <v>0</v>
      </c>
      <c r="J46" s="1">
        <f t="shared" si="1"/>
        <v>1</v>
      </c>
      <c r="K46" s="1">
        <f t="shared" si="5"/>
        <v>49</v>
      </c>
      <c r="L46">
        <f t="shared" si="6"/>
        <v>2.0408163265306121E-2</v>
      </c>
      <c r="M46" t="str">
        <f t="shared" si="2"/>
        <v>OVER</v>
      </c>
      <c r="N46" t="str">
        <f t="shared" si="3"/>
        <v/>
      </c>
      <c r="O46">
        <f t="shared" si="4"/>
        <v>-3.8918202981106269</v>
      </c>
    </row>
    <row r="47" spans="1:15" x14ac:dyDescent="0.25">
      <c r="A47" t="s">
        <v>5</v>
      </c>
      <c r="B47" t="s">
        <v>3</v>
      </c>
      <c r="C47" s="1">
        <v>1</v>
      </c>
      <c r="D47" s="1"/>
      <c r="E47" s="1"/>
      <c r="F47" s="1"/>
      <c r="G47" s="1"/>
      <c r="H47" s="1"/>
      <c r="I47" s="1">
        <f t="shared" si="0"/>
        <v>0</v>
      </c>
      <c r="J47" s="1">
        <f t="shared" si="1"/>
        <v>1</v>
      </c>
      <c r="K47" s="1">
        <f t="shared" si="5"/>
        <v>49</v>
      </c>
      <c r="L47">
        <f t="shared" si="6"/>
        <v>2.0408163265306121E-2</v>
      </c>
      <c r="M47" t="str">
        <f t="shared" si="2"/>
        <v/>
      </c>
      <c r="N47" t="str">
        <f t="shared" si="3"/>
        <v/>
      </c>
      <c r="O47">
        <f t="shared" si="4"/>
        <v>-3.8918202981106269</v>
      </c>
    </row>
    <row r="48" spans="1:15" x14ac:dyDescent="0.25">
      <c r="A48" t="s">
        <v>5</v>
      </c>
      <c r="B48" t="s">
        <v>1</v>
      </c>
      <c r="D48" s="1"/>
      <c r="E48" s="1"/>
      <c r="F48" s="1"/>
      <c r="G48" s="1"/>
      <c r="H48" s="1"/>
      <c r="I48" s="1">
        <f t="shared" si="0"/>
        <v>0</v>
      </c>
      <c r="J48" s="1">
        <f t="shared" si="1"/>
        <v>1</v>
      </c>
      <c r="K48" s="1">
        <f t="shared" si="5"/>
        <v>49</v>
      </c>
      <c r="L48">
        <f t="shared" si="6"/>
        <v>2.0408163265306121E-2</v>
      </c>
      <c r="M48" t="str">
        <f t="shared" si="2"/>
        <v>OVER</v>
      </c>
      <c r="N48" t="str">
        <f t="shared" si="3"/>
        <v/>
      </c>
      <c r="O48">
        <f t="shared" si="4"/>
        <v>-3.8918202981106269</v>
      </c>
    </row>
    <row r="49" spans="1:15" x14ac:dyDescent="0.25">
      <c r="A49" t="s">
        <v>5</v>
      </c>
      <c r="B49" t="s">
        <v>4</v>
      </c>
      <c r="D49" s="1"/>
      <c r="E49" s="1"/>
      <c r="F49" s="1"/>
      <c r="G49" s="1"/>
      <c r="H49" s="1"/>
      <c r="I49" s="1">
        <f t="shared" si="0"/>
        <v>0</v>
      </c>
      <c r="J49" s="1">
        <f t="shared" si="1"/>
        <v>1</v>
      </c>
      <c r="K49" s="1">
        <f t="shared" si="5"/>
        <v>49</v>
      </c>
      <c r="L49">
        <f t="shared" si="6"/>
        <v>2.0408163265306121E-2</v>
      </c>
      <c r="M49" t="str">
        <f t="shared" si="2"/>
        <v>OVER</v>
      </c>
      <c r="N49" t="str">
        <f t="shared" si="3"/>
        <v/>
      </c>
      <c r="O49">
        <f t="shared" si="4"/>
        <v>-3.8918202981106269</v>
      </c>
    </row>
    <row r="50" spans="1:15" x14ac:dyDescent="0.25">
      <c r="A50" t="s">
        <v>5</v>
      </c>
      <c r="B50" t="s">
        <v>6</v>
      </c>
      <c r="D50" s="1"/>
      <c r="E50" s="1"/>
      <c r="F50" s="1"/>
      <c r="G50" s="1"/>
      <c r="H50" s="1"/>
      <c r="I50" s="1">
        <f t="shared" si="0"/>
        <v>0</v>
      </c>
      <c r="J50" s="1">
        <f t="shared" si="1"/>
        <v>1</v>
      </c>
      <c r="K50" s="1">
        <f t="shared" si="5"/>
        <v>49</v>
      </c>
      <c r="L50">
        <f t="shared" si="6"/>
        <v>2.0408163265306121E-2</v>
      </c>
      <c r="M50" t="str">
        <f t="shared" si="2"/>
        <v>OVER</v>
      </c>
      <c r="N50" t="str">
        <f t="shared" si="3"/>
        <v/>
      </c>
      <c r="O50">
        <f t="shared" si="4"/>
        <v>-3.8918202981106269</v>
      </c>
    </row>
    <row r="51" spans="1:15" x14ac:dyDescent="0.25">
      <c r="A51" t="s">
        <v>5</v>
      </c>
      <c r="B51" t="s">
        <v>5</v>
      </c>
      <c r="C51" s="1">
        <v>1</v>
      </c>
      <c r="D51" s="1"/>
      <c r="E51" s="1"/>
      <c r="F51" s="1"/>
      <c r="G51" s="1"/>
      <c r="H51" s="1"/>
      <c r="I51" s="1">
        <f t="shared" si="0"/>
        <v>0</v>
      </c>
      <c r="J51" s="1">
        <f t="shared" si="1"/>
        <v>1</v>
      </c>
      <c r="K51" s="1">
        <f t="shared" si="5"/>
        <v>49</v>
      </c>
      <c r="L51">
        <f t="shared" si="6"/>
        <v>2.0408163265306121E-2</v>
      </c>
      <c r="M51" t="str">
        <f t="shared" si="2"/>
        <v/>
      </c>
      <c r="N51" t="str">
        <f t="shared" si="3"/>
        <v/>
      </c>
      <c r="O51">
        <f t="shared" si="4"/>
        <v>-3.8918202981106269</v>
      </c>
    </row>
  </sheetData>
  <conditionalFormatting sqref="L3:L51">
    <cfRule type="cellIs" dxfId="0" priority="1" operator="greaterThan">
      <formula>0.001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Bruce</vt:lpstr>
      <vt:lpstr>Class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xx</cp:lastModifiedBy>
  <dcterms:created xsi:type="dcterms:W3CDTF">2019-05-23T16:58:34Z</dcterms:created>
  <dcterms:modified xsi:type="dcterms:W3CDTF">2019-05-23T17:45:37Z</dcterms:modified>
</cp:coreProperties>
</file>