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solver_adj" localSheetId="0" hidden="1">Sheet1!$I$2:$O$2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Sheet1!$I$2:$O$2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Sheet1!$U$3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hs1" localSheetId="0" hidden="1">50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9" i="1" l="1"/>
  <c r="Q69" i="1" s="1"/>
  <c r="P68" i="1"/>
  <c r="Q68" i="1" s="1"/>
  <c r="P67" i="1"/>
  <c r="Q67" i="1" s="1"/>
  <c r="P66" i="1"/>
  <c r="Q66" i="1" s="1"/>
  <c r="P65" i="1"/>
  <c r="Q65" i="1" s="1"/>
  <c r="P64" i="1"/>
  <c r="Q64" i="1" s="1"/>
  <c r="P63" i="1"/>
  <c r="Q63" i="1" s="1"/>
  <c r="P62" i="1"/>
  <c r="Q62" i="1" s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Q53" i="1" s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P34" i="1"/>
  <c r="Q34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P4" i="1"/>
  <c r="Q4" i="1" s="1"/>
  <c r="P3" i="1"/>
  <c r="Q3" i="1" s="1"/>
  <c r="R23" i="1" l="1"/>
  <c r="R15" i="1"/>
  <c r="R9" i="1"/>
  <c r="R3" i="1"/>
  <c r="R4" i="1" s="1"/>
  <c r="R5" i="1" s="1"/>
  <c r="R6" i="1" s="1"/>
  <c r="S3" i="1" l="1"/>
  <c r="T3" i="1" s="1"/>
  <c r="R7" i="1"/>
  <c r="S6" i="1"/>
  <c r="T6" i="1" s="1"/>
  <c r="S5" i="1"/>
  <c r="T5" i="1" s="1"/>
  <c r="S4" i="1"/>
  <c r="T4" i="1" s="1"/>
  <c r="R8" i="1" l="1"/>
  <c r="S7" i="1"/>
  <c r="T7" i="1" s="1"/>
  <c r="S8" i="1" l="1"/>
  <c r="T8" i="1" s="1"/>
  <c r="R10" i="1" l="1"/>
  <c r="S9" i="1"/>
  <c r="T9" i="1" s="1"/>
  <c r="R11" i="1" l="1"/>
  <c r="S10" i="1"/>
  <c r="T10" i="1" s="1"/>
  <c r="R12" i="1" l="1"/>
  <c r="S11" i="1"/>
  <c r="T11" i="1" s="1"/>
  <c r="R13" i="1" l="1"/>
  <c r="S12" i="1"/>
  <c r="T12" i="1" s="1"/>
  <c r="R14" i="1" l="1"/>
  <c r="S13" i="1"/>
  <c r="T13" i="1" s="1"/>
  <c r="S14" i="1" l="1"/>
  <c r="T14" i="1" s="1"/>
  <c r="R16" i="1" l="1"/>
  <c r="S15" i="1"/>
  <c r="T15" i="1" s="1"/>
  <c r="R17" i="1" l="1"/>
  <c r="S16" i="1"/>
  <c r="T16" i="1" s="1"/>
  <c r="R18" i="1" l="1"/>
  <c r="S17" i="1"/>
  <c r="T17" i="1" s="1"/>
  <c r="R19" i="1" l="1"/>
  <c r="S18" i="1"/>
  <c r="T18" i="1" s="1"/>
  <c r="R20" i="1" l="1"/>
  <c r="S19" i="1"/>
  <c r="T19" i="1" s="1"/>
  <c r="R21" i="1" l="1"/>
  <c r="S20" i="1"/>
  <c r="T20" i="1" s="1"/>
  <c r="R22" i="1" l="1"/>
  <c r="S21" i="1"/>
  <c r="T21" i="1" s="1"/>
  <c r="S22" i="1" l="1"/>
  <c r="T22" i="1" s="1"/>
  <c r="R24" i="1" l="1"/>
  <c r="S23" i="1"/>
  <c r="T23" i="1" s="1"/>
  <c r="R25" i="1" l="1"/>
  <c r="S24" i="1"/>
  <c r="T24" i="1" s="1"/>
  <c r="R26" i="1" l="1"/>
  <c r="S25" i="1"/>
  <c r="T25" i="1" s="1"/>
  <c r="R27" i="1" l="1"/>
  <c r="S26" i="1"/>
  <c r="T26" i="1" s="1"/>
  <c r="R28" i="1" l="1"/>
  <c r="S27" i="1"/>
  <c r="T27" i="1" s="1"/>
  <c r="R29" i="1" l="1"/>
  <c r="S28" i="1"/>
  <c r="T28" i="1" s="1"/>
  <c r="R30" i="1" l="1"/>
  <c r="S29" i="1"/>
  <c r="T29" i="1" s="1"/>
  <c r="R31" i="1" l="1"/>
  <c r="S30" i="1"/>
  <c r="T30" i="1" s="1"/>
  <c r="R32" i="1" l="1"/>
  <c r="S31" i="1"/>
  <c r="T31" i="1" s="1"/>
  <c r="R33" i="1" l="1"/>
  <c r="S32" i="1"/>
  <c r="T32" i="1" s="1"/>
  <c r="R34" i="1" l="1"/>
  <c r="S33" i="1"/>
  <c r="T33" i="1" s="1"/>
  <c r="R35" i="1" l="1"/>
  <c r="S34" i="1"/>
  <c r="T34" i="1" s="1"/>
  <c r="R36" i="1" l="1"/>
  <c r="S35" i="1"/>
  <c r="T35" i="1" s="1"/>
  <c r="R37" i="1" l="1"/>
  <c r="S36" i="1"/>
  <c r="T36" i="1" s="1"/>
  <c r="R38" i="1" l="1"/>
  <c r="S37" i="1"/>
  <c r="T37" i="1" s="1"/>
  <c r="R39" i="1" l="1"/>
  <c r="S38" i="1"/>
  <c r="T38" i="1" s="1"/>
  <c r="R40" i="1" l="1"/>
  <c r="S39" i="1"/>
  <c r="T39" i="1" s="1"/>
  <c r="R41" i="1" l="1"/>
  <c r="S40" i="1"/>
  <c r="T40" i="1" s="1"/>
  <c r="R42" i="1" l="1"/>
  <c r="S41" i="1"/>
  <c r="T41" i="1" s="1"/>
  <c r="R43" i="1" l="1"/>
  <c r="S42" i="1"/>
  <c r="T42" i="1" s="1"/>
  <c r="R44" i="1" l="1"/>
  <c r="S43" i="1"/>
  <c r="T43" i="1" s="1"/>
  <c r="R45" i="1" l="1"/>
  <c r="S44" i="1"/>
  <c r="T44" i="1" s="1"/>
  <c r="R46" i="1" l="1"/>
  <c r="S45" i="1"/>
  <c r="T45" i="1" s="1"/>
  <c r="R47" i="1" l="1"/>
  <c r="S46" i="1"/>
  <c r="T46" i="1" s="1"/>
  <c r="R48" i="1" l="1"/>
  <c r="S47" i="1"/>
  <c r="T47" i="1" s="1"/>
  <c r="R49" i="1" l="1"/>
  <c r="S48" i="1"/>
  <c r="T48" i="1" s="1"/>
  <c r="R50" i="1" l="1"/>
  <c r="S49" i="1"/>
  <c r="T49" i="1" s="1"/>
  <c r="R51" i="1" l="1"/>
  <c r="S50" i="1"/>
  <c r="T50" i="1" s="1"/>
  <c r="R52" i="1" l="1"/>
  <c r="S51" i="1"/>
  <c r="T51" i="1" s="1"/>
  <c r="R53" i="1" l="1"/>
  <c r="S52" i="1"/>
  <c r="T52" i="1" s="1"/>
  <c r="R54" i="1" l="1"/>
  <c r="S53" i="1"/>
  <c r="T53" i="1" s="1"/>
  <c r="R55" i="1" l="1"/>
  <c r="S54" i="1"/>
  <c r="T54" i="1" s="1"/>
  <c r="R56" i="1" l="1"/>
  <c r="S55" i="1"/>
  <c r="T55" i="1" s="1"/>
  <c r="R57" i="1" l="1"/>
  <c r="S56" i="1"/>
  <c r="T56" i="1" s="1"/>
  <c r="R58" i="1" l="1"/>
  <c r="S57" i="1"/>
  <c r="T57" i="1" s="1"/>
  <c r="R59" i="1" l="1"/>
  <c r="S58" i="1"/>
  <c r="T58" i="1" s="1"/>
  <c r="R60" i="1" l="1"/>
  <c r="S59" i="1"/>
  <c r="T59" i="1" s="1"/>
  <c r="R61" i="1" l="1"/>
  <c r="S60" i="1"/>
  <c r="T60" i="1" s="1"/>
  <c r="R62" i="1" l="1"/>
  <c r="S61" i="1"/>
  <c r="T61" i="1" s="1"/>
  <c r="R63" i="1" l="1"/>
  <c r="S62" i="1"/>
  <c r="T62" i="1" s="1"/>
  <c r="R64" i="1" l="1"/>
  <c r="S63" i="1"/>
  <c r="T63" i="1" s="1"/>
  <c r="R65" i="1" l="1"/>
  <c r="S64" i="1"/>
  <c r="T64" i="1" s="1"/>
  <c r="R66" i="1" l="1"/>
  <c r="S65" i="1"/>
  <c r="T65" i="1" s="1"/>
  <c r="R67" i="1" l="1"/>
  <c r="S66" i="1"/>
  <c r="T66" i="1" s="1"/>
  <c r="R68" i="1" l="1"/>
  <c r="S67" i="1"/>
  <c r="T67" i="1" s="1"/>
  <c r="R69" i="1" l="1"/>
  <c r="S69" i="1" s="1"/>
  <c r="T69" i="1" s="1"/>
  <c r="S68" i="1"/>
  <c r="T68" i="1" s="1"/>
  <c r="U3" i="1" l="1"/>
</calcChain>
</file>

<file path=xl/sharedStrings.xml><?xml version="1.0" encoding="utf-8"?>
<sst xmlns="http://schemas.openxmlformats.org/spreadsheetml/2006/main" count="173" uniqueCount="25">
  <si>
    <t>U u</t>
  </si>
  <si>
    <t>u</t>
  </si>
  <si>
    <t>A</t>
  </si>
  <si>
    <t>B</t>
  </si>
  <si>
    <t>U</t>
  </si>
  <si>
    <t xml:space="preserve">u </t>
  </si>
  <si>
    <t>Id-IO(+ATR)</t>
  </si>
  <si>
    <t>Corr(-low)</t>
  </si>
  <si>
    <t>Id-RL(+ATR)</t>
  </si>
  <si>
    <t>Id-IO(-ATR)</t>
  </si>
  <si>
    <t>Placeholder</t>
  </si>
  <si>
    <t>H</t>
  </si>
  <si>
    <t>eH</t>
  </si>
  <si>
    <t>Z</t>
  </si>
  <si>
    <t>p</t>
  </si>
  <si>
    <t>ln p</t>
  </si>
  <si>
    <t>L</t>
  </si>
  <si>
    <t>u U</t>
  </si>
  <si>
    <t xml:space="preserve">u  </t>
  </si>
  <si>
    <t>Id-LR(+ATR)</t>
  </si>
  <si>
    <t>U ^ u</t>
  </si>
  <si>
    <t>^</t>
  </si>
  <si>
    <t>Corr(ATR)</t>
  </si>
  <si>
    <t>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</si>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</sst>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abSelected="1" workbookViewId="0">
      <selection activeCell="M27" sqref="M27"/>
    </sheetView>
  </sheetViews>
  <sheetFormatPr defaultRowHeight="15" x14ac:dyDescent="0.25"/>
  <cols>
    <col min="2" max="3" width="3.5703125" customWidth="1"/>
    <col min="4" max="4" width="3.7109375" customWidth="1"/>
    <col min="5" max="7" width="4" customWidth="1"/>
    <col min="8" max="8" width="9.140625" style="1"/>
    <col min="9" max="9" width="11.28515625" style="1" bestFit="1" customWidth="1"/>
    <col min="10" max="10" width="11" style="1" bestFit="1" customWidth="1"/>
    <col min="11" max="11" width="10.140625" style="1" bestFit="1" customWidth="1"/>
    <col min="12" max="12" width="10.140625" style="1" customWidth="1"/>
    <col min="13" max="13" width="11.28515625" style="1" bestFit="1" customWidth="1"/>
    <col min="14" max="14" width="11.28515625" style="1" customWidth="1"/>
    <col min="15" max="15" width="9.140625" style="1"/>
  </cols>
  <sheetData>
    <row r="1" spans="1:21" x14ac:dyDescent="0.25">
      <c r="I1" s="1" t="s">
        <v>6</v>
      </c>
      <c r="J1" s="1" t="s">
        <v>9</v>
      </c>
      <c r="K1" s="1" t="s">
        <v>7</v>
      </c>
      <c r="L1" s="1" t="s">
        <v>22</v>
      </c>
      <c r="M1" s="1" t="s">
        <v>8</v>
      </c>
      <c r="N1" s="1" t="s">
        <v>19</v>
      </c>
      <c r="O1" s="1" t="s">
        <v>10</v>
      </c>
    </row>
    <row r="2" spans="1:21" x14ac:dyDescent="0.25">
      <c r="I2" s="3">
        <v>50</v>
      </c>
      <c r="J2" s="3">
        <v>24.458857991719348</v>
      </c>
      <c r="K2" s="3">
        <v>50</v>
      </c>
      <c r="L2" s="3">
        <v>50</v>
      </c>
      <c r="M2" s="3">
        <v>50</v>
      </c>
      <c r="N2" s="3">
        <v>0</v>
      </c>
      <c r="O2" s="3">
        <v>0.99993414073721187</v>
      </c>
      <c r="P2" t="s">
        <v>11</v>
      </c>
      <c r="Q2" t="s">
        <v>12</v>
      </c>
      <c r="R2" t="s">
        <v>13</v>
      </c>
      <c r="S2" t="s">
        <v>14</v>
      </c>
      <c r="T2" t="s">
        <v>15</v>
      </c>
      <c r="U2" t="s">
        <v>16</v>
      </c>
    </row>
    <row r="3" spans="1:21" x14ac:dyDescent="0.25">
      <c r="A3" t="s">
        <v>0</v>
      </c>
      <c r="B3" t="s">
        <v>1</v>
      </c>
      <c r="C3" t="s">
        <v>2</v>
      </c>
      <c r="D3" t="s">
        <v>1</v>
      </c>
      <c r="E3" t="s">
        <v>2</v>
      </c>
      <c r="H3" s="1">
        <v>1</v>
      </c>
      <c r="J3" s="1">
        <v>1</v>
      </c>
      <c r="P3">
        <f>SUMPRODUCT(I$2:O$2,I3:O3)</f>
        <v>24.458857991719348</v>
      </c>
      <c r="Q3">
        <f>EXP(-P3)</f>
        <v>2.3859038641258676E-11</v>
      </c>
      <c r="R3">
        <f>SUM(Q3:Q8)</f>
        <v>2.3859038641837302E-11</v>
      </c>
      <c r="S3">
        <f>Q3/R3</f>
        <v>0.99999999997574818</v>
      </c>
      <c r="T3">
        <f>LN(S3)</f>
        <v>-2.4251822772508458E-11</v>
      </c>
      <c r="U3" s="2">
        <f>SUMPRODUCT(H3:H500, T3:T500)</f>
        <v>-150.00000000009624</v>
      </c>
    </row>
    <row r="4" spans="1:21" x14ac:dyDescent="0.25">
      <c r="B4" t="s">
        <v>1</v>
      </c>
      <c r="C4" t="s">
        <v>2</v>
      </c>
      <c r="D4" t="s">
        <v>1</v>
      </c>
      <c r="E4" t="s">
        <v>3</v>
      </c>
      <c r="J4" s="1">
        <v>1</v>
      </c>
      <c r="K4" s="1">
        <v>1</v>
      </c>
      <c r="P4">
        <f>SUMPRODUCT(I$2:O$2,I4:O4)</f>
        <v>74.458857991719356</v>
      </c>
      <c r="Q4">
        <f t="shared" ref="Q4:Q67" si="0">EXP(-P4)</f>
        <v>4.6018117151892585E-33</v>
      </c>
      <c r="R4">
        <f>R3</f>
        <v>2.3859038641837302E-11</v>
      </c>
      <c r="S4">
        <f t="shared" ref="S4:S67" si="1">Q4/R4</f>
        <v>1.9287498479171284E-22</v>
      </c>
      <c r="T4">
        <f t="shared" ref="T4:T67" si="2">LN(S4)</f>
        <v>-50.000000000024258</v>
      </c>
    </row>
    <row r="5" spans="1:21" x14ac:dyDescent="0.25">
      <c r="B5" t="s">
        <v>4</v>
      </c>
      <c r="C5" t="s">
        <v>2</v>
      </c>
      <c r="D5" t="s">
        <v>5</v>
      </c>
      <c r="E5" t="s">
        <v>2</v>
      </c>
      <c r="M5" s="1">
        <v>1</v>
      </c>
      <c r="P5">
        <f>SUMPRODUCT(I$2:O$2,I5:O5)</f>
        <v>50</v>
      </c>
      <c r="Q5">
        <f t="shared" si="0"/>
        <v>1.9287498479639178E-22</v>
      </c>
      <c r="R5">
        <f t="shared" ref="R5:R68" si="3">R4</f>
        <v>2.3859038641837302E-11</v>
      </c>
      <c r="S5">
        <f t="shared" si="1"/>
        <v>8.0839378187762191E-12</v>
      </c>
      <c r="T5">
        <f t="shared" si="2"/>
        <v>-25.541142008304902</v>
      </c>
    </row>
    <row r="6" spans="1:21" x14ac:dyDescent="0.25">
      <c r="B6" t="s">
        <v>4</v>
      </c>
      <c r="C6" t="s">
        <v>2</v>
      </c>
      <c r="D6" t="s">
        <v>1</v>
      </c>
      <c r="E6" t="s">
        <v>3</v>
      </c>
      <c r="K6" s="1">
        <v>1</v>
      </c>
      <c r="P6">
        <f>SUMPRODUCT(I$2:O$2,I6:O6)</f>
        <v>50</v>
      </c>
      <c r="Q6">
        <f t="shared" si="0"/>
        <v>1.9287498479639178E-22</v>
      </c>
      <c r="R6">
        <f t="shared" si="3"/>
        <v>2.3859038641837302E-11</v>
      </c>
      <c r="S6">
        <f t="shared" si="1"/>
        <v>8.0839378187762191E-12</v>
      </c>
      <c r="T6">
        <f t="shared" si="2"/>
        <v>-25.541142008304902</v>
      </c>
    </row>
    <row r="7" spans="1:21" x14ac:dyDescent="0.25">
      <c r="B7" t="s">
        <v>4</v>
      </c>
      <c r="C7" t="s">
        <v>2</v>
      </c>
      <c r="D7" t="s">
        <v>4</v>
      </c>
      <c r="E7" t="s">
        <v>2</v>
      </c>
      <c r="I7" s="1">
        <v>1</v>
      </c>
      <c r="P7">
        <f>SUMPRODUCT(I$2:O$2,I7:O7)</f>
        <v>50</v>
      </c>
      <c r="Q7">
        <f t="shared" si="0"/>
        <v>1.9287498479639178E-22</v>
      </c>
      <c r="R7">
        <f t="shared" si="3"/>
        <v>2.3859038641837302E-11</v>
      </c>
      <c r="S7">
        <f t="shared" si="1"/>
        <v>8.0839378187762191E-12</v>
      </c>
      <c r="T7">
        <f t="shared" si="2"/>
        <v>-25.541142008304902</v>
      </c>
    </row>
    <row r="8" spans="1:21" x14ac:dyDescent="0.25">
      <c r="B8" t="s">
        <v>4</v>
      </c>
      <c r="C8" t="s">
        <v>2</v>
      </c>
      <c r="D8" t="s">
        <v>4</v>
      </c>
      <c r="E8" t="s">
        <v>3</v>
      </c>
      <c r="I8" s="1">
        <v>1</v>
      </c>
      <c r="K8" s="1">
        <v>1</v>
      </c>
      <c r="P8">
        <f>SUMPRODUCT(I$2:O$2,I8:O8)</f>
        <v>100</v>
      </c>
      <c r="Q8">
        <f t="shared" si="0"/>
        <v>3.7200759760208361E-44</v>
      </c>
      <c r="R8">
        <f t="shared" si="3"/>
        <v>2.3859038641837302E-11</v>
      </c>
      <c r="S8">
        <f t="shared" si="1"/>
        <v>1.5591893838914398E-33</v>
      </c>
      <c r="T8">
        <f t="shared" si="2"/>
        <v>-75.541142008304902</v>
      </c>
    </row>
    <row r="9" spans="1:21" x14ac:dyDescent="0.25">
      <c r="A9" t="s">
        <v>17</v>
      </c>
      <c r="B9" t="s">
        <v>1</v>
      </c>
      <c r="C9" t="s">
        <v>2</v>
      </c>
      <c r="D9" t="s">
        <v>4</v>
      </c>
      <c r="E9" t="s">
        <v>2</v>
      </c>
      <c r="H9" s="1">
        <v>1</v>
      </c>
      <c r="N9" s="1">
        <v>1</v>
      </c>
      <c r="P9">
        <f>SUMPRODUCT(I$2:O$2,I9:O9)</f>
        <v>0</v>
      </c>
      <c r="Q9">
        <f t="shared" si="0"/>
        <v>1</v>
      </c>
      <c r="R9">
        <f>SUM(Q9:Q14)</f>
        <v>1.0000000000238591</v>
      </c>
      <c r="S9">
        <f t="shared" si="1"/>
        <v>0.99999999997614086</v>
      </c>
      <c r="T9">
        <f t="shared" si="2"/>
        <v>-2.3859136888689092E-11</v>
      </c>
    </row>
    <row r="10" spans="1:21" x14ac:dyDescent="0.25">
      <c r="B10" t="s">
        <v>18</v>
      </c>
      <c r="C10" t="s">
        <v>2</v>
      </c>
      <c r="D10" t="s">
        <v>4</v>
      </c>
      <c r="E10" t="s">
        <v>3</v>
      </c>
      <c r="K10" s="1">
        <v>1</v>
      </c>
      <c r="P10">
        <f>SUMPRODUCT(I$2:O$2,I10:O10)</f>
        <v>50</v>
      </c>
      <c r="Q10">
        <f t="shared" si="0"/>
        <v>1.9287498479639178E-22</v>
      </c>
      <c r="R10">
        <f t="shared" si="3"/>
        <v>1.0000000000238591</v>
      </c>
      <c r="S10">
        <f t="shared" si="1"/>
        <v>1.9287498479178996E-22</v>
      </c>
      <c r="T10">
        <f t="shared" si="2"/>
        <v>-50.00000000002386</v>
      </c>
    </row>
    <row r="11" spans="1:21" x14ac:dyDescent="0.25">
      <c r="B11" t="s">
        <v>4</v>
      </c>
      <c r="C11" t="s">
        <v>2</v>
      </c>
      <c r="D11" t="s">
        <v>4</v>
      </c>
      <c r="E11" t="s">
        <v>2</v>
      </c>
      <c r="J11" s="1">
        <v>1</v>
      </c>
      <c r="P11">
        <f>SUMPRODUCT(I$2:O$2,I11:O11)</f>
        <v>24.458857991719348</v>
      </c>
      <c r="Q11">
        <f t="shared" si="0"/>
        <v>2.3859038641258676E-11</v>
      </c>
      <c r="R11">
        <f t="shared" si="3"/>
        <v>1.0000000000238591</v>
      </c>
      <c r="S11">
        <f t="shared" si="1"/>
        <v>2.3859038640689421E-11</v>
      </c>
      <c r="T11">
        <f t="shared" si="2"/>
        <v>-24.458857991743209</v>
      </c>
    </row>
    <row r="12" spans="1:21" x14ac:dyDescent="0.25">
      <c r="B12" t="s">
        <v>4</v>
      </c>
      <c r="C12" t="s">
        <v>2</v>
      </c>
      <c r="D12" t="s">
        <v>4</v>
      </c>
      <c r="E12" t="s">
        <v>3</v>
      </c>
      <c r="J12" s="1">
        <v>1</v>
      </c>
      <c r="K12" s="1">
        <v>1</v>
      </c>
      <c r="P12">
        <f>SUMPRODUCT(I$2:O$2,I12:O12)</f>
        <v>74.458857991719356</v>
      </c>
      <c r="Q12">
        <f t="shared" si="0"/>
        <v>4.6018117151892585E-33</v>
      </c>
      <c r="R12">
        <f t="shared" si="3"/>
        <v>1.0000000000238591</v>
      </c>
      <c r="S12">
        <f t="shared" si="1"/>
        <v>4.6018117150794632E-33</v>
      </c>
      <c r="T12">
        <f t="shared" si="2"/>
        <v>-74.458857991743216</v>
      </c>
    </row>
    <row r="13" spans="1:21" x14ac:dyDescent="0.25">
      <c r="B13" t="s">
        <v>18</v>
      </c>
      <c r="C13" t="s">
        <v>2</v>
      </c>
      <c r="D13" t="s">
        <v>1</v>
      </c>
      <c r="E13" t="s">
        <v>2</v>
      </c>
      <c r="I13" s="1">
        <v>1</v>
      </c>
      <c r="P13">
        <f>SUMPRODUCT(I$2:O$2,I13:O13)</f>
        <v>50</v>
      </c>
      <c r="Q13">
        <f t="shared" si="0"/>
        <v>1.9287498479639178E-22</v>
      </c>
      <c r="R13">
        <f t="shared" si="3"/>
        <v>1.0000000000238591</v>
      </c>
      <c r="S13">
        <f t="shared" si="1"/>
        <v>1.9287498479178996E-22</v>
      </c>
      <c r="T13">
        <f t="shared" si="2"/>
        <v>-50.00000000002386</v>
      </c>
    </row>
    <row r="14" spans="1:21" x14ac:dyDescent="0.25">
      <c r="B14" t="s">
        <v>1</v>
      </c>
      <c r="C14" t="s">
        <v>2</v>
      </c>
      <c r="D14" t="s">
        <v>1</v>
      </c>
      <c r="E14" t="s">
        <v>3</v>
      </c>
      <c r="I14" s="1">
        <v>1</v>
      </c>
      <c r="K14" s="1">
        <v>1</v>
      </c>
      <c r="P14">
        <f>SUMPRODUCT(I$2:O$2,I14:O14)</f>
        <v>100</v>
      </c>
      <c r="Q14">
        <f t="shared" si="0"/>
        <v>3.7200759760208361E-44</v>
      </c>
      <c r="R14">
        <f t="shared" si="3"/>
        <v>1.0000000000238591</v>
      </c>
      <c r="S14">
        <f t="shared" si="1"/>
        <v>3.7200759759320785E-44</v>
      </c>
      <c r="T14">
        <f t="shared" si="2"/>
        <v>-100.00000000002386</v>
      </c>
    </row>
    <row r="15" spans="1:21" x14ac:dyDescent="0.25">
      <c r="A15" t="s">
        <v>20</v>
      </c>
      <c r="B15" t="s">
        <v>1</v>
      </c>
      <c r="C15" t="s">
        <v>2</v>
      </c>
      <c r="D15" t="s">
        <v>21</v>
      </c>
      <c r="E15" t="s">
        <v>3</v>
      </c>
      <c r="F15" t="s">
        <v>1</v>
      </c>
      <c r="G15" t="s">
        <v>3</v>
      </c>
      <c r="H15" s="1">
        <v>1</v>
      </c>
      <c r="J15" s="1">
        <v>1</v>
      </c>
      <c r="K15" s="1">
        <v>1</v>
      </c>
      <c r="L15" s="1">
        <v>1</v>
      </c>
      <c r="P15">
        <f>SUMPRODUCT(I$2:O$2,I15:O15)</f>
        <v>124.45885799171936</v>
      </c>
      <c r="Q15">
        <f t="shared" si="0"/>
        <v>8.8757436460298578E-55</v>
      </c>
      <c r="R15">
        <f>SUM(Q15:Q22)</f>
        <v>1.9287498480099358E-22</v>
      </c>
      <c r="S15">
        <f t="shared" si="1"/>
        <v>4.6018117150794639E-33</v>
      </c>
      <c r="T15">
        <f t="shared" si="2"/>
        <v>-74.458857991743216</v>
      </c>
    </row>
    <row r="16" spans="1:21" x14ac:dyDescent="0.25">
      <c r="B16" t="s">
        <v>4</v>
      </c>
      <c r="C16" t="s">
        <v>2</v>
      </c>
      <c r="D16" t="s">
        <v>21</v>
      </c>
      <c r="E16" t="s">
        <v>3</v>
      </c>
      <c r="F16" t="s">
        <v>1</v>
      </c>
      <c r="G16" t="s">
        <v>3</v>
      </c>
      <c r="K16" s="1">
        <v>1</v>
      </c>
      <c r="P16">
        <f>SUMPRODUCT(I$2:O$2,I16:O16)</f>
        <v>50</v>
      </c>
      <c r="Q16">
        <f t="shared" si="0"/>
        <v>1.9287498479639178E-22</v>
      </c>
      <c r="R16">
        <f t="shared" si="3"/>
        <v>1.9287498480099358E-22</v>
      </c>
      <c r="S16">
        <f t="shared" si="1"/>
        <v>0.99999999997614097</v>
      </c>
      <c r="T16">
        <f t="shared" si="2"/>
        <v>-2.3859025866386629E-11</v>
      </c>
    </row>
    <row r="17" spans="1:20" x14ac:dyDescent="0.25">
      <c r="B17" t="s">
        <v>1</v>
      </c>
      <c r="C17" t="s">
        <v>2</v>
      </c>
      <c r="D17" t="s">
        <v>21</v>
      </c>
      <c r="E17" t="s">
        <v>2</v>
      </c>
      <c r="F17" t="s">
        <v>1</v>
      </c>
      <c r="G17" t="s">
        <v>3</v>
      </c>
      <c r="J17" s="1">
        <v>1</v>
      </c>
      <c r="K17" s="1">
        <v>1</v>
      </c>
      <c r="L17" s="1">
        <v>1</v>
      </c>
      <c r="P17">
        <f>SUMPRODUCT(I$2:O$2,I17:O17)</f>
        <v>124.45885799171936</v>
      </c>
      <c r="Q17">
        <f t="shared" si="0"/>
        <v>8.8757436460298578E-55</v>
      </c>
      <c r="R17">
        <f t="shared" si="3"/>
        <v>1.9287498480099358E-22</v>
      </c>
      <c r="S17">
        <f t="shared" si="1"/>
        <v>4.6018117150794639E-33</v>
      </c>
      <c r="T17">
        <f t="shared" si="2"/>
        <v>-74.458857991743216</v>
      </c>
    </row>
    <row r="18" spans="1:20" x14ac:dyDescent="0.25">
      <c r="B18" t="s">
        <v>4</v>
      </c>
      <c r="C18" t="s">
        <v>2</v>
      </c>
      <c r="D18" t="s">
        <v>21</v>
      </c>
      <c r="E18" t="s">
        <v>2</v>
      </c>
      <c r="F18" t="s">
        <v>1</v>
      </c>
      <c r="G18" t="s">
        <v>3</v>
      </c>
      <c r="K18" s="1">
        <v>1</v>
      </c>
      <c r="L18" s="1">
        <v>1</v>
      </c>
      <c r="M18" s="1">
        <v>1</v>
      </c>
      <c r="P18">
        <f>SUMPRODUCT(I$2:O$2,I18:O18)</f>
        <v>150</v>
      </c>
      <c r="Q18">
        <f t="shared" si="0"/>
        <v>7.1750959731644108E-66</v>
      </c>
      <c r="R18">
        <f t="shared" si="3"/>
        <v>1.9287498480099358E-22</v>
      </c>
      <c r="S18">
        <f t="shared" si="1"/>
        <v>3.720075975932079E-44</v>
      </c>
      <c r="T18">
        <f t="shared" si="2"/>
        <v>-100.00000000002386</v>
      </c>
    </row>
    <row r="19" spans="1:20" x14ac:dyDescent="0.25">
      <c r="B19" t="s">
        <v>1</v>
      </c>
      <c r="C19" t="s">
        <v>2</v>
      </c>
      <c r="D19" t="s">
        <v>21</v>
      </c>
      <c r="E19" t="s">
        <v>2</v>
      </c>
      <c r="F19" t="s">
        <v>1</v>
      </c>
      <c r="G19" t="s">
        <v>2</v>
      </c>
      <c r="J19" s="1">
        <v>1</v>
      </c>
      <c r="K19" s="1">
        <v>2</v>
      </c>
      <c r="P19">
        <f>SUMPRODUCT(I$2:O$2,I19:O19)</f>
        <v>124.45885799171936</v>
      </c>
      <c r="Q19">
        <f t="shared" si="0"/>
        <v>8.8757436460298578E-55</v>
      </c>
      <c r="R19">
        <f t="shared" si="3"/>
        <v>1.9287498480099358E-22</v>
      </c>
      <c r="S19">
        <f t="shared" si="1"/>
        <v>4.6018117150794639E-33</v>
      </c>
      <c r="T19">
        <f t="shared" si="2"/>
        <v>-74.458857991743216</v>
      </c>
    </row>
    <row r="20" spans="1:20" x14ac:dyDescent="0.25">
      <c r="B20" t="s">
        <v>4</v>
      </c>
      <c r="C20" t="s">
        <v>2</v>
      </c>
      <c r="D20" t="s">
        <v>21</v>
      </c>
      <c r="E20" t="s">
        <v>2</v>
      </c>
      <c r="F20" t="s">
        <v>1</v>
      </c>
      <c r="G20" t="s">
        <v>2</v>
      </c>
      <c r="K20" s="1">
        <v>2</v>
      </c>
      <c r="M20" s="1">
        <v>1</v>
      </c>
      <c r="P20">
        <f>SUMPRODUCT(I$2:O$2,I20:O20)</f>
        <v>150</v>
      </c>
      <c r="Q20">
        <f t="shared" si="0"/>
        <v>7.1750959731644108E-66</v>
      </c>
      <c r="R20">
        <f t="shared" si="3"/>
        <v>1.9287498480099358E-22</v>
      </c>
      <c r="S20">
        <f t="shared" si="1"/>
        <v>3.720075975932079E-44</v>
      </c>
      <c r="T20">
        <f t="shared" si="2"/>
        <v>-100.00000000002386</v>
      </c>
    </row>
    <row r="21" spans="1:20" x14ac:dyDescent="0.25">
      <c r="B21" t="s">
        <v>1</v>
      </c>
      <c r="C21" t="s">
        <v>2</v>
      </c>
      <c r="D21" t="s">
        <v>21</v>
      </c>
      <c r="E21" t="s">
        <v>3</v>
      </c>
      <c r="F21" t="s">
        <v>1</v>
      </c>
      <c r="G21" t="s">
        <v>2</v>
      </c>
      <c r="J21" s="1">
        <v>1</v>
      </c>
      <c r="L21" s="1">
        <v>1</v>
      </c>
      <c r="P21">
        <f>SUMPRODUCT(I$2:O$2,I21:O21)</f>
        <v>74.458857991719356</v>
      </c>
      <c r="Q21">
        <f t="shared" si="0"/>
        <v>4.6018117151892585E-33</v>
      </c>
      <c r="R21">
        <f t="shared" si="3"/>
        <v>1.9287498480099358E-22</v>
      </c>
      <c r="S21">
        <f t="shared" si="1"/>
        <v>2.3859038640689253E-11</v>
      </c>
      <c r="T21">
        <f t="shared" si="2"/>
        <v>-24.458857991743216</v>
      </c>
    </row>
    <row r="22" spans="1:20" x14ac:dyDescent="0.25">
      <c r="B22" t="s">
        <v>4</v>
      </c>
      <c r="C22" t="s">
        <v>2</v>
      </c>
      <c r="D22" t="s">
        <v>21</v>
      </c>
      <c r="E22" t="s">
        <v>3</v>
      </c>
      <c r="F22" t="s">
        <v>1</v>
      </c>
      <c r="G22" t="s">
        <v>2</v>
      </c>
      <c r="L22" s="1">
        <v>1</v>
      </c>
      <c r="M22" s="1">
        <v>1</v>
      </c>
      <c r="P22">
        <f>SUMPRODUCT(I$2:O$2,I22:O22)</f>
        <v>100</v>
      </c>
      <c r="Q22">
        <f t="shared" si="0"/>
        <v>3.7200759760208361E-44</v>
      </c>
      <c r="R22">
        <f t="shared" si="3"/>
        <v>1.9287498480099358E-22</v>
      </c>
      <c r="S22">
        <f t="shared" si="1"/>
        <v>1.9287498479178998E-22</v>
      </c>
      <c r="T22">
        <f t="shared" si="2"/>
        <v>-50.00000000002386</v>
      </c>
    </row>
    <row r="23" spans="1:20" x14ac:dyDescent="0.25">
      <c r="A23" t="s">
        <v>20</v>
      </c>
      <c r="B23" t="s">
        <v>1</v>
      </c>
      <c r="C23" t="s">
        <v>2</v>
      </c>
      <c r="D23" t="s">
        <v>23</v>
      </c>
      <c r="E23" t="s">
        <v>3</v>
      </c>
      <c r="F23" t="s">
        <v>1</v>
      </c>
      <c r="G23" t="s">
        <v>3</v>
      </c>
      <c r="J23" s="1">
        <v>1</v>
      </c>
      <c r="K23" s="1">
        <v>1</v>
      </c>
      <c r="L23" s="1">
        <v>1</v>
      </c>
      <c r="M23" s="1">
        <v>1</v>
      </c>
      <c r="P23">
        <f>SUMPRODUCT(I$2:O$2,I23:O23)</f>
        <v>174.45885799171936</v>
      </c>
      <c r="Q23">
        <f t="shared" si="0"/>
        <v>1.7119089207846799E-76</v>
      </c>
      <c r="R23">
        <f>SUM(Q23:Q30)</f>
        <v>2.3859038641837302E-11</v>
      </c>
      <c r="S23">
        <f t="shared" si="1"/>
        <v>7.1750959729903507E-66</v>
      </c>
      <c r="T23">
        <f t="shared" si="2"/>
        <v>-150.00000000002427</v>
      </c>
    </row>
    <row r="24" spans="1:20" x14ac:dyDescent="0.25">
      <c r="B24" t="s">
        <v>4</v>
      </c>
      <c r="C24" t="s">
        <v>2</v>
      </c>
      <c r="D24" t="s">
        <v>23</v>
      </c>
      <c r="E24" t="s">
        <v>3</v>
      </c>
      <c r="F24" t="s">
        <v>1</v>
      </c>
      <c r="G24" t="s">
        <v>3</v>
      </c>
      <c r="H24" s="1">
        <v>1</v>
      </c>
      <c r="K24" s="1">
        <v>1</v>
      </c>
      <c r="M24" s="1">
        <v>1</v>
      </c>
      <c r="P24">
        <f>SUMPRODUCT(I$2:O$2,I24:O24)</f>
        <v>100</v>
      </c>
      <c r="Q24">
        <f t="shared" si="0"/>
        <v>3.7200759760208361E-44</v>
      </c>
      <c r="R24">
        <f t="shared" si="3"/>
        <v>2.3859038641837302E-11</v>
      </c>
      <c r="S24">
        <f t="shared" si="1"/>
        <v>1.5591893838914398E-33</v>
      </c>
      <c r="T24">
        <f t="shared" si="2"/>
        <v>-75.541142008304902</v>
      </c>
    </row>
    <row r="25" spans="1:20" x14ac:dyDescent="0.25">
      <c r="B25" t="s">
        <v>1</v>
      </c>
      <c r="C25" t="s">
        <v>2</v>
      </c>
      <c r="D25" t="s">
        <v>23</v>
      </c>
      <c r="E25" t="s">
        <v>2</v>
      </c>
      <c r="F25" t="s">
        <v>1</v>
      </c>
      <c r="G25" t="s">
        <v>3</v>
      </c>
      <c r="J25" s="1">
        <v>1</v>
      </c>
      <c r="K25" s="1">
        <v>1</v>
      </c>
      <c r="L25" s="1">
        <v>1</v>
      </c>
      <c r="P25">
        <f>SUMPRODUCT(I$2:O$2,I25:O25)</f>
        <v>124.45885799171936</v>
      </c>
      <c r="Q25">
        <f t="shared" si="0"/>
        <v>8.8757436460298578E-55</v>
      </c>
      <c r="R25">
        <f t="shared" si="3"/>
        <v>2.3859038641837302E-11</v>
      </c>
      <c r="S25">
        <f t="shared" si="1"/>
        <v>3.7200759759305909E-44</v>
      </c>
      <c r="T25">
        <f t="shared" si="2"/>
        <v>-100.00000000002426</v>
      </c>
    </row>
    <row r="26" spans="1:20" x14ac:dyDescent="0.25">
      <c r="B26" t="s">
        <v>4</v>
      </c>
      <c r="C26" t="s">
        <v>2</v>
      </c>
      <c r="D26" t="s">
        <v>23</v>
      </c>
      <c r="E26" t="s">
        <v>2</v>
      </c>
      <c r="F26" t="s">
        <v>1</v>
      </c>
      <c r="G26" t="s">
        <v>3</v>
      </c>
      <c r="K26" s="1">
        <v>1</v>
      </c>
      <c r="P26">
        <f>SUMPRODUCT(I$2:O$2,I26:O26)</f>
        <v>50</v>
      </c>
      <c r="Q26">
        <f t="shared" si="0"/>
        <v>1.9287498479639178E-22</v>
      </c>
      <c r="R26">
        <f t="shared" si="3"/>
        <v>2.3859038641837302E-11</v>
      </c>
      <c r="S26">
        <f t="shared" si="1"/>
        <v>8.0839378187762191E-12</v>
      </c>
      <c r="T26">
        <f t="shared" si="2"/>
        <v>-25.541142008304902</v>
      </c>
    </row>
    <row r="27" spans="1:20" x14ac:dyDescent="0.25">
      <c r="B27" t="s">
        <v>1</v>
      </c>
      <c r="C27" t="s">
        <v>2</v>
      </c>
      <c r="D27" t="s">
        <v>23</v>
      </c>
      <c r="E27" t="s">
        <v>2</v>
      </c>
      <c r="F27" t="s">
        <v>1</v>
      </c>
      <c r="G27" t="s">
        <v>2</v>
      </c>
      <c r="J27" s="1">
        <v>1</v>
      </c>
      <c r="P27">
        <f>SUMPRODUCT(I$2:O$2,I27:O27)</f>
        <v>24.458857991719348</v>
      </c>
      <c r="Q27">
        <f t="shared" si="0"/>
        <v>2.3859038641258676E-11</v>
      </c>
      <c r="R27">
        <f t="shared" si="3"/>
        <v>2.3859038641837302E-11</v>
      </c>
      <c r="S27">
        <f t="shared" si="1"/>
        <v>0.99999999997574818</v>
      </c>
      <c r="T27">
        <f t="shared" si="2"/>
        <v>-2.4251822772508458E-11</v>
      </c>
    </row>
    <row r="28" spans="1:20" x14ac:dyDescent="0.25">
      <c r="B28" t="s">
        <v>4</v>
      </c>
      <c r="C28" t="s">
        <v>2</v>
      </c>
      <c r="D28" t="s">
        <v>23</v>
      </c>
      <c r="E28" t="s">
        <v>2</v>
      </c>
      <c r="F28" t="s">
        <v>1</v>
      </c>
      <c r="G28" t="s">
        <v>2</v>
      </c>
      <c r="M28" s="1">
        <v>1</v>
      </c>
      <c r="P28">
        <f>SUMPRODUCT(I$2:O$2,I28:O28)</f>
        <v>50</v>
      </c>
      <c r="Q28">
        <f t="shared" si="0"/>
        <v>1.9287498479639178E-22</v>
      </c>
      <c r="R28">
        <f t="shared" si="3"/>
        <v>2.3859038641837302E-11</v>
      </c>
      <c r="S28">
        <f t="shared" si="1"/>
        <v>8.0839378187762191E-12</v>
      </c>
      <c r="T28">
        <f t="shared" si="2"/>
        <v>-25.541142008304902</v>
      </c>
    </row>
    <row r="29" spans="1:20" x14ac:dyDescent="0.25">
      <c r="B29" t="s">
        <v>1</v>
      </c>
      <c r="C29" t="s">
        <v>2</v>
      </c>
      <c r="D29" t="s">
        <v>23</v>
      </c>
      <c r="E29" t="s">
        <v>3</v>
      </c>
      <c r="F29" t="s">
        <v>1</v>
      </c>
      <c r="G29" t="s">
        <v>2</v>
      </c>
      <c r="J29" s="1">
        <v>1</v>
      </c>
      <c r="M29" s="1">
        <v>1</v>
      </c>
      <c r="P29">
        <f>SUMPRODUCT(I$2:O$2,I29:O29)</f>
        <v>74.458857991719356</v>
      </c>
      <c r="Q29">
        <f t="shared" si="0"/>
        <v>4.6018117151892585E-33</v>
      </c>
      <c r="R29">
        <f t="shared" si="3"/>
        <v>2.3859038641837302E-11</v>
      </c>
      <c r="S29">
        <f t="shared" si="1"/>
        <v>1.9287498479171284E-22</v>
      </c>
      <c r="T29">
        <f t="shared" si="2"/>
        <v>-50.000000000024258</v>
      </c>
    </row>
    <row r="30" spans="1:20" x14ac:dyDescent="0.25">
      <c r="B30" t="s">
        <v>4</v>
      </c>
      <c r="C30" t="s">
        <v>2</v>
      </c>
      <c r="D30" t="s">
        <v>23</v>
      </c>
      <c r="E30" t="s">
        <v>3</v>
      </c>
      <c r="F30" t="s">
        <v>1</v>
      </c>
      <c r="G30" t="s">
        <v>2</v>
      </c>
      <c r="M30" s="1">
        <v>1</v>
      </c>
      <c r="P30">
        <f>SUMPRODUCT(I$2:O$2,I30:O30)</f>
        <v>50</v>
      </c>
      <c r="Q30">
        <f t="shared" si="0"/>
        <v>1.9287498479639178E-22</v>
      </c>
      <c r="R30">
        <f t="shared" si="3"/>
        <v>2.3859038641837302E-11</v>
      </c>
      <c r="S30">
        <f t="shared" si="1"/>
        <v>8.0839378187762191E-12</v>
      </c>
      <c r="T30">
        <f t="shared" si="2"/>
        <v>-25.541142008304902</v>
      </c>
    </row>
    <row r="31" spans="1:20" x14ac:dyDescent="0.25">
      <c r="B31" t="s">
        <v>1</v>
      </c>
      <c r="C31" t="s">
        <v>2</v>
      </c>
      <c r="D31" t="s">
        <v>23</v>
      </c>
      <c r="E31" t="s">
        <v>3</v>
      </c>
      <c r="F31" t="s">
        <v>1</v>
      </c>
      <c r="G31" t="s">
        <v>24</v>
      </c>
      <c r="J31" s="1">
        <v>1</v>
      </c>
      <c r="K31" s="1">
        <v>1</v>
      </c>
      <c r="L31" s="1">
        <v>1</v>
      </c>
      <c r="P31">
        <f>SUMPRODUCT(I$2:O$2,I31:O31)</f>
        <v>124.45885799171936</v>
      </c>
      <c r="Q31">
        <f t="shared" si="0"/>
        <v>8.8757436460298578E-55</v>
      </c>
      <c r="R31">
        <f t="shared" si="3"/>
        <v>2.3859038641837302E-11</v>
      </c>
      <c r="S31">
        <f t="shared" si="1"/>
        <v>3.7200759759305909E-44</v>
      </c>
      <c r="T31">
        <f t="shared" si="2"/>
        <v>-100.00000000002426</v>
      </c>
    </row>
    <row r="32" spans="1:20" x14ac:dyDescent="0.25">
      <c r="B32" t="s">
        <v>4</v>
      </c>
      <c r="C32" t="s">
        <v>2</v>
      </c>
      <c r="D32" t="s">
        <v>23</v>
      </c>
      <c r="E32" t="s">
        <v>3</v>
      </c>
      <c r="F32" t="s">
        <v>1</v>
      </c>
      <c r="G32" t="s">
        <v>24</v>
      </c>
      <c r="K32" s="1">
        <v>1</v>
      </c>
      <c r="P32">
        <f>SUMPRODUCT(I$2:O$2,I32:O32)</f>
        <v>50</v>
      </c>
      <c r="Q32">
        <f t="shared" si="0"/>
        <v>1.9287498479639178E-22</v>
      </c>
      <c r="R32">
        <f t="shared" si="3"/>
        <v>2.3859038641837302E-11</v>
      </c>
      <c r="S32">
        <f t="shared" si="1"/>
        <v>8.0839378187762191E-12</v>
      </c>
      <c r="T32">
        <f t="shared" si="2"/>
        <v>-25.541142008304902</v>
      </c>
    </row>
    <row r="33" spans="16:20" x14ac:dyDescent="0.25">
      <c r="P33">
        <f>SUMPRODUCT(I$2:O$2,I33:O33)</f>
        <v>0</v>
      </c>
      <c r="Q33">
        <f t="shared" si="0"/>
        <v>1</v>
      </c>
      <c r="R33">
        <f t="shared" si="3"/>
        <v>2.3859038641837302E-11</v>
      </c>
      <c r="S33">
        <f t="shared" si="1"/>
        <v>41912837101.763184</v>
      </c>
      <c r="T33">
        <f t="shared" si="2"/>
        <v>24.458857991695098</v>
      </c>
    </row>
    <row r="34" spans="16:20" x14ac:dyDescent="0.25">
      <c r="P34">
        <f>SUMPRODUCT(I$2:O$2,I34:O34)</f>
        <v>0</v>
      </c>
      <c r="Q34">
        <f t="shared" si="0"/>
        <v>1</v>
      </c>
      <c r="R34">
        <f t="shared" si="3"/>
        <v>2.3859038641837302E-11</v>
      </c>
      <c r="S34">
        <f t="shared" si="1"/>
        <v>41912837101.763184</v>
      </c>
      <c r="T34">
        <f t="shared" si="2"/>
        <v>24.458857991695098</v>
      </c>
    </row>
    <row r="35" spans="16:20" x14ac:dyDescent="0.25">
      <c r="P35">
        <f>SUMPRODUCT(I$2:O$2,I35:O35)</f>
        <v>0</v>
      </c>
      <c r="Q35">
        <f t="shared" si="0"/>
        <v>1</v>
      </c>
      <c r="R35">
        <f t="shared" si="3"/>
        <v>2.3859038641837302E-11</v>
      </c>
      <c r="S35">
        <f t="shared" si="1"/>
        <v>41912837101.763184</v>
      </c>
      <c r="T35">
        <f t="shared" si="2"/>
        <v>24.458857991695098</v>
      </c>
    </row>
    <row r="36" spans="16:20" x14ac:dyDescent="0.25">
      <c r="P36">
        <f>SUMPRODUCT(I$2:O$2,I36:O36)</f>
        <v>0</v>
      </c>
      <c r="Q36">
        <f t="shared" si="0"/>
        <v>1</v>
      </c>
      <c r="R36">
        <f t="shared" si="3"/>
        <v>2.3859038641837302E-11</v>
      </c>
      <c r="S36">
        <f t="shared" si="1"/>
        <v>41912837101.763184</v>
      </c>
      <c r="T36">
        <f t="shared" si="2"/>
        <v>24.458857991695098</v>
      </c>
    </row>
    <row r="37" spans="16:20" x14ac:dyDescent="0.25">
      <c r="P37">
        <f>SUMPRODUCT(I$2:O$2,I37:O37)</f>
        <v>0</v>
      </c>
      <c r="Q37">
        <f t="shared" si="0"/>
        <v>1</v>
      </c>
      <c r="R37">
        <f t="shared" si="3"/>
        <v>2.3859038641837302E-11</v>
      </c>
      <c r="S37">
        <f t="shared" si="1"/>
        <v>41912837101.763184</v>
      </c>
      <c r="T37">
        <f t="shared" si="2"/>
        <v>24.458857991695098</v>
      </c>
    </row>
    <row r="38" spans="16:20" x14ac:dyDescent="0.25">
      <c r="P38">
        <f>SUMPRODUCT(I$2:O$2,I38:O38)</f>
        <v>0</v>
      </c>
      <c r="Q38">
        <f t="shared" si="0"/>
        <v>1</v>
      </c>
      <c r="R38">
        <f t="shared" si="3"/>
        <v>2.3859038641837302E-11</v>
      </c>
      <c r="S38">
        <f t="shared" si="1"/>
        <v>41912837101.763184</v>
      </c>
      <c r="T38">
        <f t="shared" si="2"/>
        <v>24.458857991695098</v>
      </c>
    </row>
    <row r="39" spans="16:20" x14ac:dyDescent="0.25">
      <c r="P39">
        <f>SUMPRODUCT(I$2:O$2,I39:O39)</f>
        <v>0</v>
      </c>
      <c r="Q39">
        <f t="shared" si="0"/>
        <v>1</v>
      </c>
      <c r="R39">
        <f t="shared" si="3"/>
        <v>2.3859038641837302E-11</v>
      </c>
      <c r="S39">
        <f t="shared" si="1"/>
        <v>41912837101.763184</v>
      </c>
      <c r="T39">
        <f t="shared" si="2"/>
        <v>24.458857991695098</v>
      </c>
    </row>
    <row r="40" spans="16:20" x14ac:dyDescent="0.25">
      <c r="P40">
        <f>SUMPRODUCT(I$2:O$2,I40:O40)</f>
        <v>0</v>
      </c>
      <c r="Q40">
        <f t="shared" si="0"/>
        <v>1</v>
      </c>
      <c r="R40">
        <f t="shared" si="3"/>
        <v>2.3859038641837302E-11</v>
      </c>
      <c r="S40">
        <f t="shared" si="1"/>
        <v>41912837101.763184</v>
      </c>
      <c r="T40">
        <f t="shared" si="2"/>
        <v>24.458857991695098</v>
      </c>
    </row>
    <row r="41" spans="16:20" x14ac:dyDescent="0.25">
      <c r="P41">
        <f>SUMPRODUCT(I$2:O$2,I41:O41)</f>
        <v>0</v>
      </c>
      <c r="Q41">
        <f t="shared" si="0"/>
        <v>1</v>
      </c>
      <c r="R41">
        <f t="shared" si="3"/>
        <v>2.3859038641837302E-11</v>
      </c>
      <c r="S41">
        <f t="shared" si="1"/>
        <v>41912837101.763184</v>
      </c>
      <c r="T41">
        <f t="shared" si="2"/>
        <v>24.458857991695098</v>
      </c>
    </row>
    <row r="42" spans="16:20" x14ac:dyDescent="0.25">
      <c r="P42">
        <f>SUMPRODUCT(I$2:O$2,I42:O42)</f>
        <v>0</v>
      </c>
      <c r="Q42">
        <f t="shared" si="0"/>
        <v>1</v>
      </c>
      <c r="R42">
        <f t="shared" si="3"/>
        <v>2.3859038641837302E-11</v>
      </c>
      <c r="S42">
        <f t="shared" si="1"/>
        <v>41912837101.763184</v>
      </c>
      <c r="T42">
        <f t="shared" si="2"/>
        <v>24.458857991695098</v>
      </c>
    </row>
    <row r="43" spans="16:20" x14ac:dyDescent="0.25">
      <c r="P43">
        <f>SUMPRODUCT(I$2:O$2,I43:O43)</f>
        <v>0</v>
      </c>
      <c r="Q43">
        <f t="shared" si="0"/>
        <v>1</v>
      </c>
      <c r="R43">
        <f t="shared" si="3"/>
        <v>2.3859038641837302E-11</v>
      </c>
      <c r="S43">
        <f t="shared" si="1"/>
        <v>41912837101.763184</v>
      </c>
      <c r="T43">
        <f t="shared" si="2"/>
        <v>24.458857991695098</v>
      </c>
    </row>
    <row r="44" spans="16:20" x14ac:dyDescent="0.25">
      <c r="P44">
        <f>SUMPRODUCT(I$2:O$2,I44:O44)</f>
        <v>0</v>
      </c>
      <c r="Q44">
        <f t="shared" si="0"/>
        <v>1</v>
      </c>
      <c r="R44">
        <f t="shared" si="3"/>
        <v>2.3859038641837302E-11</v>
      </c>
      <c r="S44">
        <f t="shared" si="1"/>
        <v>41912837101.763184</v>
      </c>
      <c r="T44">
        <f t="shared" si="2"/>
        <v>24.458857991695098</v>
      </c>
    </row>
    <row r="45" spans="16:20" x14ac:dyDescent="0.25">
      <c r="P45">
        <f>SUMPRODUCT(I$2:O$2,I45:O45)</f>
        <v>0</v>
      </c>
      <c r="Q45">
        <f t="shared" si="0"/>
        <v>1</v>
      </c>
      <c r="R45">
        <f t="shared" si="3"/>
        <v>2.3859038641837302E-11</v>
      </c>
      <c r="S45">
        <f t="shared" si="1"/>
        <v>41912837101.763184</v>
      </c>
      <c r="T45">
        <f t="shared" si="2"/>
        <v>24.458857991695098</v>
      </c>
    </row>
    <row r="46" spans="16:20" x14ac:dyDescent="0.25">
      <c r="P46">
        <f>SUMPRODUCT(I$2:O$2,I46:O46)</f>
        <v>0</v>
      </c>
      <c r="Q46">
        <f t="shared" si="0"/>
        <v>1</v>
      </c>
      <c r="R46">
        <f t="shared" si="3"/>
        <v>2.3859038641837302E-11</v>
      </c>
      <c r="S46">
        <f t="shared" si="1"/>
        <v>41912837101.763184</v>
      </c>
      <c r="T46">
        <f t="shared" si="2"/>
        <v>24.458857991695098</v>
      </c>
    </row>
    <row r="47" spans="16:20" x14ac:dyDescent="0.25">
      <c r="P47">
        <f>SUMPRODUCT(I$2:O$2,I47:O47)</f>
        <v>0</v>
      </c>
      <c r="Q47">
        <f t="shared" si="0"/>
        <v>1</v>
      </c>
      <c r="R47">
        <f t="shared" si="3"/>
        <v>2.3859038641837302E-11</v>
      </c>
      <c r="S47">
        <f t="shared" si="1"/>
        <v>41912837101.763184</v>
      </c>
      <c r="T47">
        <f t="shared" si="2"/>
        <v>24.458857991695098</v>
      </c>
    </row>
    <row r="48" spans="16:20" x14ac:dyDescent="0.25">
      <c r="P48">
        <f>SUMPRODUCT(I$2:O$2,I48:O48)</f>
        <v>0</v>
      </c>
      <c r="Q48">
        <f t="shared" si="0"/>
        <v>1</v>
      </c>
      <c r="R48">
        <f t="shared" si="3"/>
        <v>2.3859038641837302E-11</v>
      </c>
      <c r="S48">
        <f t="shared" si="1"/>
        <v>41912837101.763184</v>
      </c>
      <c r="T48">
        <f t="shared" si="2"/>
        <v>24.458857991695098</v>
      </c>
    </row>
    <row r="49" spans="16:20" x14ac:dyDescent="0.25">
      <c r="P49">
        <f>SUMPRODUCT(I$2:O$2,I49:O49)</f>
        <v>0</v>
      </c>
      <c r="Q49">
        <f t="shared" si="0"/>
        <v>1</v>
      </c>
      <c r="R49">
        <f t="shared" si="3"/>
        <v>2.3859038641837302E-11</v>
      </c>
      <c r="S49">
        <f t="shared" si="1"/>
        <v>41912837101.763184</v>
      </c>
      <c r="T49">
        <f t="shared" si="2"/>
        <v>24.458857991695098</v>
      </c>
    </row>
    <row r="50" spans="16:20" x14ac:dyDescent="0.25">
      <c r="P50">
        <f>SUMPRODUCT(I$2:O$2,I50:O50)</f>
        <v>0</v>
      </c>
      <c r="Q50">
        <f t="shared" si="0"/>
        <v>1</v>
      </c>
      <c r="R50">
        <f t="shared" si="3"/>
        <v>2.3859038641837302E-11</v>
      </c>
      <c r="S50">
        <f t="shared" si="1"/>
        <v>41912837101.763184</v>
      </c>
      <c r="T50">
        <f t="shared" si="2"/>
        <v>24.458857991695098</v>
      </c>
    </row>
    <row r="51" spans="16:20" x14ac:dyDescent="0.25">
      <c r="P51">
        <f>SUMPRODUCT(I$2:O$2,I51:O51)</f>
        <v>0</v>
      </c>
      <c r="Q51">
        <f t="shared" si="0"/>
        <v>1</v>
      </c>
      <c r="R51">
        <f t="shared" si="3"/>
        <v>2.3859038641837302E-11</v>
      </c>
      <c r="S51">
        <f t="shared" si="1"/>
        <v>41912837101.763184</v>
      </c>
      <c r="T51">
        <f t="shared" si="2"/>
        <v>24.458857991695098</v>
      </c>
    </row>
    <row r="52" spans="16:20" x14ac:dyDescent="0.25">
      <c r="P52">
        <f>SUMPRODUCT(I$2:O$2,I52:O52)</f>
        <v>0</v>
      </c>
      <c r="Q52">
        <f t="shared" si="0"/>
        <v>1</v>
      </c>
      <c r="R52">
        <f t="shared" si="3"/>
        <v>2.3859038641837302E-11</v>
      </c>
      <c r="S52">
        <f t="shared" si="1"/>
        <v>41912837101.763184</v>
      </c>
      <c r="T52">
        <f t="shared" si="2"/>
        <v>24.458857991695098</v>
      </c>
    </row>
    <row r="53" spans="16:20" x14ac:dyDescent="0.25">
      <c r="P53">
        <f>SUMPRODUCT(I$2:O$2,I53:O53)</f>
        <v>0</v>
      </c>
      <c r="Q53">
        <f t="shared" si="0"/>
        <v>1</v>
      </c>
      <c r="R53">
        <f t="shared" si="3"/>
        <v>2.3859038641837302E-11</v>
      </c>
      <c r="S53">
        <f t="shared" si="1"/>
        <v>41912837101.763184</v>
      </c>
      <c r="T53">
        <f t="shared" si="2"/>
        <v>24.458857991695098</v>
      </c>
    </row>
    <row r="54" spans="16:20" x14ac:dyDescent="0.25">
      <c r="P54">
        <f>SUMPRODUCT(I$2:O$2,I54:O54)</f>
        <v>0</v>
      </c>
      <c r="Q54">
        <f t="shared" si="0"/>
        <v>1</v>
      </c>
      <c r="R54">
        <f t="shared" si="3"/>
        <v>2.3859038641837302E-11</v>
      </c>
      <c r="S54">
        <f t="shared" si="1"/>
        <v>41912837101.763184</v>
      </c>
      <c r="T54">
        <f t="shared" si="2"/>
        <v>24.458857991695098</v>
      </c>
    </row>
    <row r="55" spans="16:20" x14ac:dyDescent="0.25">
      <c r="P55">
        <f>SUMPRODUCT(I$2:O$2,I55:O55)</f>
        <v>0</v>
      </c>
      <c r="Q55">
        <f t="shared" si="0"/>
        <v>1</v>
      </c>
      <c r="R55">
        <f t="shared" si="3"/>
        <v>2.3859038641837302E-11</v>
      </c>
      <c r="S55">
        <f t="shared" si="1"/>
        <v>41912837101.763184</v>
      </c>
      <c r="T55">
        <f t="shared" si="2"/>
        <v>24.458857991695098</v>
      </c>
    </row>
    <row r="56" spans="16:20" x14ac:dyDescent="0.25">
      <c r="P56">
        <f>SUMPRODUCT(I$2:O$2,I56:O56)</f>
        <v>0</v>
      </c>
      <c r="Q56">
        <f t="shared" si="0"/>
        <v>1</v>
      </c>
      <c r="R56">
        <f t="shared" si="3"/>
        <v>2.3859038641837302E-11</v>
      </c>
      <c r="S56">
        <f t="shared" si="1"/>
        <v>41912837101.763184</v>
      </c>
      <c r="T56">
        <f t="shared" si="2"/>
        <v>24.458857991695098</v>
      </c>
    </row>
    <row r="57" spans="16:20" x14ac:dyDescent="0.25">
      <c r="P57">
        <f>SUMPRODUCT(I$2:O$2,I57:O57)</f>
        <v>0</v>
      </c>
      <c r="Q57">
        <f t="shared" si="0"/>
        <v>1</v>
      </c>
      <c r="R57">
        <f t="shared" si="3"/>
        <v>2.3859038641837302E-11</v>
      </c>
      <c r="S57">
        <f t="shared" si="1"/>
        <v>41912837101.763184</v>
      </c>
      <c r="T57">
        <f t="shared" si="2"/>
        <v>24.458857991695098</v>
      </c>
    </row>
    <row r="58" spans="16:20" x14ac:dyDescent="0.25">
      <c r="P58">
        <f>SUMPRODUCT(I$2:O$2,I58:O58)</f>
        <v>0</v>
      </c>
      <c r="Q58">
        <f t="shared" si="0"/>
        <v>1</v>
      </c>
      <c r="R58">
        <f t="shared" si="3"/>
        <v>2.3859038641837302E-11</v>
      </c>
      <c r="S58">
        <f t="shared" si="1"/>
        <v>41912837101.763184</v>
      </c>
      <c r="T58">
        <f t="shared" si="2"/>
        <v>24.458857991695098</v>
      </c>
    </row>
    <row r="59" spans="16:20" x14ac:dyDescent="0.25">
      <c r="P59">
        <f>SUMPRODUCT(I$2:O$2,I59:O59)</f>
        <v>0</v>
      </c>
      <c r="Q59">
        <f t="shared" si="0"/>
        <v>1</v>
      </c>
      <c r="R59">
        <f t="shared" si="3"/>
        <v>2.3859038641837302E-11</v>
      </c>
      <c r="S59">
        <f t="shared" si="1"/>
        <v>41912837101.763184</v>
      </c>
      <c r="T59">
        <f t="shared" si="2"/>
        <v>24.458857991695098</v>
      </c>
    </row>
    <row r="60" spans="16:20" x14ac:dyDescent="0.25">
      <c r="P60">
        <f>SUMPRODUCT(I$2:O$2,I60:O60)</f>
        <v>0</v>
      </c>
      <c r="Q60">
        <f t="shared" si="0"/>
        <v>1</v>
      </c>
      <c r="R60">
        <f t="shared" si="3"/>
        <v>2.3859038641837302E-11</v>
      </c>
      <c r="S60">
        <f t="shared" si="1"/>
        <v>41912837101.763184</v>
      </c>
      <c r="T60">
        <f t="shared" si="2"/>
        <v>24.458857991695098</v>
      </c>
    </row>
    <row r="61" spans="16:20" x14ac:dyDescent="0.25">
      <c r="P61">
        <f>SUMPRODUCT(I$2:O$2,I61:O61)</f>
        <v>0</v>
      </c>
      <c r="Q61">
        <f t="shared" si="0"/>
        <v>1</v>
      </c>
      <c r="R61">
        <f t="shared" si="3"/>
        <v>2.3859038641837302E-11</v>
      </c>
      <c r="S61">
        <f t="shared" si="1"/>
        <v>41912837101.763184</v>
      </c>
      <c r="T61">
        <f t="shared" si="2"/>
        <v>24.458857991695098</v>
      </c>
    </row>
    <row r="62" spans="16:20" x14ac:dyDescent="0.25">
      <c r="P62">
        <f>SUMPRODUCT(I$2:O$2,I62:O62)</f>
        <v>0</v>
      </c>
      <c r="Q62">
        <f t="shared" si="0"/>
        <v>1</v>
      </c>
      <c r="R62">
        <f t="shared" si="3"/>
        <v>2.3859038641837302E-11</v>
      </c>
      <c r="S62">
        <f t="shared" si="1"/>
        <v>41912837101.763184</v>
      </c>
      <c r="T62">
        <f t="shared" si="2"/>
        <v>24.458857991695098</v>
      </c>
    </row>
    <row r="63" spans="16:20" x14ac:dyDescent="0.25">
      <c r="P63">
        <f>SUMPRODUCT(I$2:O$2,I63:O63)</f>
        <v>0</v>
      </c>
      <c r="Q63">
        <f t="shared" si="0"/>
        <v>1</v>
      </c>
      <c r="R63">
        <f t="shared" si="3"/>
        <v>2.3859038641837302E-11</v>
      </c>
      <c r="S63">
        <f t="shared" si="1"/>
        <v>41912837101.763184</v>
      </c>
      <c r="T63">
        <f t="shared" si="2"/>
        <v>24.458857991695098</v>
      </c>
    </row>
    <row r="64" spans="16:20" x14ac:dyDescent="0.25">
      <c r="P64">
        <f>SUMPRODUCT(I$2:O$2,I64:O64)</f>
        <v>0</v>
      </c>
      <c r="Q64">
        <f t="shared" si="0"/>
        <v>1</v>
      </c>
      <c r="R64">
        <f t="shared" si="3"/>
        <v>2.3859038641837302E-11</v>
      </c>
      <c r="S64">
        <f t="shared" si="1"/>
        <v>41912837101.763184</v>
      </c>
      <c r="T64">
        <f t="shared" si="2"/>
        <v>24.458857991695098</v>
      </c>
    </row>
    <row r="65" spans="16:20" x14ac:dyDescent="0.25">
      <c r="P65">
        <f>SUMPRODUCT(I$2:O$2,I65:O65)</f>
        <v>0</v>
      </c>
      <c r="Q65">
        <f t="shared" si="0"/>
        <v>1</v>
      </c>
      <c r="R65">
        <f t="shared" si="3"/>
        <v>2.3859038641837302E-11</v>
      </c>
      <c r="S65">
        <f t="shared" si="1"/>
        <v>41912837101.763184</v>
      </c>
      <c r="T65">
        <f t="shared" si="2"/>
        <v>24.458857991695098</v>
      </c>
    </row>
    <row r="66" spans="16:20" x14ac:dyDescent="0.25">
      <c r="P66">
        <f>SUMPRODUCT(I$2:O$2,I66:O66)</f>
        <v>0</v>
      </c>
      <c r="Q66">
        <f t="shared" si="0"/>
        <v>1</v>
      </c>
      <c r="R66">
        <f t="shared" si="3"/>
        <v>2.3859038641837302E-11</v>
      </c>
      <c r="S66">
        <f t="shared" si="1"/>
        <v>41912837101.763184</v>
      </c>
      <c r="T66">
        <f t="shared" si="2"/>
        <v>24.458857991695098</v>
      </c>
    </row>
    <row r="67" spans="16:20" x14ac:dyDescent="0.25">
      <c r="P67">
        <f>SUMPRODUCT(I$2:O$2,I67:O67)</f>
        <v>0</v>
      </c>
      <c r="Q67">
        <f t="shared" si="0"/>
        <v>1</v>
      </c>
      <c r="R67">
        <f t="shared" si="3"/>
        <v>2.3859038641837302E-11</v>
      </c>
      <c r="S67">
        <f t="shared" si="1"/>
        <v>41912837101.763184</v>
      </c>
      <c r="T67">
        <f t="shared" si="2"/>
        <v>24.458857991695098</v>
      </c>
    </row>
    <row r="68" spans="16:20" x14ac:dyDescent="0.25">
      <c r="P68">
        <f>SUMPRODUCT(I$2:O$2,I68:O68)</f>
        <v>0</v>
      </c>
      <c r="Q68">
        <f t="shared" ref="Q68:Q69" si="4">EXP(-P68)</f>
        <v>1</v>
      </c>
      <c r="R68">
        <f t="shared" si="3"/>
        <v>2.3859038641837302E-11</v>
      </c>
      <c r="S68">
        <f t="shared" ref="S68:S69" si="5">Q68/R68</f>
        <v>41912837101.763184</v>
      </c>
      <c r="T68">
        <f t="shared" ref="T68:T69" si="6">LN(S68)</f>
        <v>24.458857991695098</v>
      </c>
    </row>
    <row r="69" spans="16:20" x14ac:dyDescent="0.25">
      <c r="P69">
        <f>SUMPRODUCT(I$2:O$2,I69:O69)</f>
        <v>0</v>
      </c>
      <c r="Q69">
        <f t="shared" si="4"/>
        <v>1</v>
      </c>
      <c r="R69">
        <f t="shared" ref="R69" si="7">R68</f>
        <v>2.3859038641837302E-11</v>
      </c>
      <c r="S69">
        <f t="shared" si="5"/>
        <v>41912837101.763184</v>
      </c>
      <c r="T69">
        <f t="shared" si="6"/>
        <v>24.458857991695098</v>
      </c>
    </row>
  </sheetData>
  <conditionalFormatting sqref="S1 S3:S1048576">
    <cfRule type="cellIs" dxfId="0" priority="1" operator="greaterThan">
      <formula>0.1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2019-05-14T02:10:33Z</dcterms:modified>
</cp:coreProperties>
</file>