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ropbox\AT\251VowelHarmony2019\Sims\12.5PhonotacticsWithDifferentTheories\"/>
    </mc:Choice>
  </mc:AlternateContent>
  <bookViews>
    <workbookView xWindow="0" yWindow="0" windowWidth="28800" windowHeight="13140"/>
  </bookViews>
  <sheets>
    <sheet name="Prefer" sheetId="2" r:id="rId1"/>
    <sheet name="Sheet1" sheetId="1" r:id="rId2"/>
  </sheets>
  <definedNames>
    <definedName name="solver_adj" localSheetId="0" hidden="1">Prefer!$C$2:$D$2</definedName>
    <definedName name="solver_adj" localSheetId="1" hidden="1">Sheet1!$C$2:$E$2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2</definedName>
    <definedName name="solver_neg" localSheetId="1" hidden="1">2</definedName>
    <definedName name="solver_nod" localSheetId="0" hidden="1">2147483647</definedName>
    <definedName name="solver_nod" localSheetId="1" hidden="1">2147483647</definedName>
    <definedName name="solver_num" localSheetId="0" hidden="1">0</definedName>
    <definedName name="solver_num" localSheetId="1" hidden="1">0</definedName>
    <definedName name="solver_nwt" localSheetId="0" hidden="1">1</definedName>
    <definedName name="solver_nwt" localSheetId="1" hidden="1">1</definedName>
    <definedName name="solver_opt" localSheetId="0" hidden="1">Prefer!$J$3</definedName>
    <definedName name="solver_opt" localSheetId="1" hidden="1">Sheet1!$K$3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1</definedName>
    <definedName name="solver_typ" localSheetId="1" hidden="1">1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  <c r="F6" i="2" s="1"/>
  <c r="E5" i="2"/>
  <c r="F5" i="2" s="1"/>
  <c r="E4" i="2"/>
  <c r="F4" i="2" s="1"/>
  <c r="E3" i="2"/>
  <c r="F3" i="2" s="1"/>
  <c r="G3" i="2" l="1"/>
  <c r="G4" i="2" s="1"/>
  <c r="G5" i="2" s="1"/>
  <c r="G6" i="2" s="1"/>
  <c r="H6" i="2" s="1"/>
  <c r="I6" i="2" s="1"/>
  <c r="F6" i="1"/>
  <c r="G6" i="1" s="1"/>
  <c r="F5" i="1"/>
  <c r="G5" i="1" s="1"/>
  <c r="F4" i="1"/>
  <c r="G4" i="1" s="1"/>
  <c r="F3" i="1"/>
  <c r="G3" i="1" s="1"/>
  <c r="H3" i="2" l="1"/>
  <c r="I3" i="2" s="1"/>
  <c r="H4" i="2"/>
  <c r="I4" i="2" s="1"/>
  <c r="H5" i="2"/>
  <c r="I5" i="2" s="1"/>
  <c r="H3" i="1"/>
  <c r="H4" i="1" s="1"/>
  <c r="H5" i="1" s="1"/>
  <c r="H6" i="1" s="1"/>
  <c r="I6" i="1" s="1"/>
  <c r="J6" i="1" s="1"/>
  <c r="J3" i="2" l="1"/>
  <c r="I5" i="1"/>
  <c r="J5" i="1" s="1"/>
  <c r="I4" i="1"/>
  <c r="J4" i="1" s="1"/>
  <c r="I3" i="1"/>
  <c r="J3" i="1" s="1"/>
  <c r="K3" i="1" l="1"/>
</calcChain>
</file>

<file path=xl/sharedStrings.xml><?xml version="1.0" encoding="utf-8"?>
<sst xmlns="http://schemas.openxmlformats.org/spreadsheetml/2006/main" count="25" uniqueCount="14">
  <si>
    <t>i</t>
  </si>
  <si>
    <t>e</t>
  </si>
  <si>
    <t>iq</t>
  </si>
  <si>
    <t>eq</t>
  </si>
  <si>
    <t>*e</t>
  </si>
  <si>
    <t>*iq</t>
  </si>
  <si>
    <t>eq is good</t>
  </si>
  <si>
    <t>H</t>
  </si>
  <si>
    <t>eH</t>
  </si>
  <si>
    <t>Z</t>
  </si>
  <si>
    <t>p</t>
  </si>
  <si>
    <t>ln p</t>
  </si>
  <si>
    <t>L</t>
  </si>
  <si>
    <t>Prefer e to i / ___ 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</si>
</sst>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workbookViewId="0">
      <selection activeCell="H19" sqref="H19"/>
    </sheetView>
  </sheetViews>
  <sheetFormatPr defaultRowHeight="15" x14ac:dyDescent="0.25"/>
  <cols>
    <col min="3" max="3" width="12" style="1" bestFit="1" customWidth="1"/>
    <col min="4" max="4" width="18" style="1" bestFit="1" customWidth="1"/>
  </cols>
  <sheetData>
    <row r="1" spans="1:10" x14ac:dyDescent="0.25">
      <c r="C1" s="1" t="s">
        <v>4</v>
      </c>
      <c r="D1" s="1" t="s">
        <v>13</v>
      </c>
    </row>
    <row r="2" spans="1:10" x14ac:dyDescent="0.25">
      <c r="C2" s="2">
        <v>12.307974405958007</v>
      </c>
      <c r="D2" s="2">
        <v>12.307988834445574</v>
      </c>
      <c r="E2" t="s">
        <v>7</v>
      </c>
      <c r="F2" t="s">
        <v>8</v>
      </c>
      <c r="G2" t="s">
        <v>9</v>
      </c>
      <c r="H2" t="s">
        <v>10</v>
      </c>
      <c r="I2" t="s">
        <v>11</v>
      </c>
      <c r="J2" t="s">
        <v>12</v>
      </c>
    </row>
    <row r="3" spans="1:10" x14ac:dyDescent="0.25">
      <c r="A3" t="s">
        <v>0</v>
      </c>
      <c r="B3">
        <v>100</v>
      </c>
      <c r="E3">
        <f>SUMPRODUCT(C$2:D$2,C3:D3)</f>
        <v>0</v>
      </c>
      <c r="F3">
        <f>EXP(-E3)</f>
        <v>1</v>
      </c>
      <c r="G3">
        <f>SUM(F3:F6)</f>
        <v>2.0000234597091984</v>
      </c>
      <c r="H3">
        <f>F3/G3</f>
        <v>0.49999413514149432</v>
      </c>
      <c r="I3">
        <f>LN(H3)</f>
        <v>-0.69315891034575028</v>
      </c>
      <c r="J3" s="3">
        <f>SUMPRODUCT(B3:B6,I3:I6)</f>
        <v>-138.6303392203933</v>
      </c>
    </row>
    <row r="4" spans="1:10" x14ac:dyDescent="0.25">
      <c r="A4" t="s">
        <v>1</v>
      </c>
      <c r="C4" s="1">
        <v>1</v>
      </c>
      <c r="E4">
        <f>SUMPRODUCT(C$2:D$2,C4:D4)</f>
        <v>12.307974405958007</v>
      </c>
      <c r="F4">
        <f t="shared" ref="F4:F6" si="0">EXP(-E4)</f>
        <v>4.5155913463170251E-6</v>
      </c>
      <c r="G4">
        <f>G3</f>
        <v>2.0000234597091984</v>
      </c>
      <c r="H4">
        <f>F4/G4</f>
        <v>2.2577691898541969E-6</v>
      </c>
      <c r="I4">
        <f>LN(H4)</f>
        <v>-13.001133316303758</v>
      </c>
    </row>
    <row r="5" spans="1:10" x14ac:dyDescent="0.25">
      <c r="A5" t="s">
        <v>2</v>
      </c>
      <c r="D5" s="1">
        <v>1</v>
      </c>
      <c r="E5">
        <f>SUMPRODUCT(C$2:D$2,C5:D5)</f>
        <v>12.307988834445574</v>
      </c>
      <c r="F5">
        <f t="shared" si="0"/>
        <v>4.5155261936334543E-6</v>
      </c>
      <c r="G5">
        <f>G4</f>
        <v>2.0000234597091984</v>
      </c>
      <c r="H5">
        <f>F5/G5</f>
        <v>2.2577366138945228E-6</v>
      </c>
      <c r="I5">
        <f>LN(H5)</f>
        <v>-13.001147744791323</v>
      </c>
    </row>
    <row r="6" spans="1:10" x14ac:dyDescent="0.25">
      <c r="A6" t="s">
        <v>3</v>
      </c>
      <c r="B6">
        <v>100</v>
      </c>
      <c r="C6" s="1">
        <v>1</v>
      </c>
      <c r="D6" s="1">
        <v>-1</v>
      </c>
      <c r="E6">
        <f>SUMPRODUCT(C$2:D$2,C6:D6)</f>
        <v>-1.4428487567386128E-5</v>
      </c>
      <c r="F6">
        <f t="shared" si="0"/>
        <v>1.0000144285916586</v>
      </c>
      <c r="G6">
        <f>G5</f>
        <v>2.0000234597091984</v>
      </c>
      <c r="H6">
        <f>F6/G6</f>
        <v>0.50000134935270202</v>
      </c>
      <c r="I6">
        <f>LN(H6)</f>
        <v>-0.69314448185818278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workbookViewId="0">
      <selection activeCell="I13" sqref="I13"/>
    </sheetView>
  </sheetViews>
  <sheetFormatPr defaultRowHeight="15" x14ac:dyDescent="0.25"/>
  <cols>
    <col min="3" max="5" width="9.140625" style="1"/>
  </cols>
  <sheetData>
    <row r="1" spans="1:11" x14ac:dyDescent="0.25">
      <c r="C1" s="1" t="s">
        <v>4</v>
      </c>
      <c r="D1" s="1" t="s">
        <v>5</v>
      </c>
      <c r="E1" s="1" t="s">
        <v>6</v>
      </c>
    </row>
    <row r="2" spans="1:11" x14ac:dyDescent="0.25">
      <c r="C2" s="2">
        <v>14.464945734286026</v>
      </c>
      <c r="D2" s="2">
        <v>28.835384883691219</v>
      </c>
      <c r="E2" s="2">
        <v>-14.464947600219437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12</v>
      </c>
    </row>
    <row r="3" spans="1:11" x14ac:dyDescent="0.25">
      <c r="A3" t="s">
        <v>0</v>
      </c>
      <c r="B3">
        <v>100</v>
      </c>
      <c r="F3">
        <f>SUMPRODUCT(C$2:E$2,C3:E3)</f>
        <v>0</v>
      </c>
      <c r="G3">
        <f>EXP(-F3)</f>
        <v>1</v>
      </c>
      <c r="H3">
        <f>SUM(G3:G6)</f>
        <v>2.0000023882761759</v>
      </c>
      <c r="I3">
        <f>G3/H3</f>
        <v>0.499999402931669</v>
      </c>
      <c r="J3">
        <f>LN(I3)</f>
        <v>-0.69314837469732027</v>
      </c>
      <c r="K3" s="3">
        <f>SUMPRODUCT(B3:B6,J3:J6)</f>
        <v>-138.62948834612291</v>
      </c>
    </row>
    <row r="4" spans="1:11" x14ac:dyDescent="0.25">
      <c r="A4" t="s">
        <v>1</v>
      </c>
      <c r="C4" s="1">
        <v>1</v>
      </c>
      <c r="F4">
        <f>SUMPRODUCT(C$2:E$2,C4:E4)</f>
        <v>14.464945734286026</v>
      </c>
      <c r="G4">
        <f t="shared" ref="G4:G6" si="0">EXP(-F4)</f>
        <v>5.223407238655731E-7</v>
      </c>
      <c r="H4">
        <f>H3</f>
        <v>2.0000023882761759</v>
      </c>
      <c r="I4">
        <f>G4/H4</f>
        <v>2.6117005005968234E-7</v>
      </c>
      <c r="J4">
        <f>LN(I4)</f>
        <v>-15.158094108983347</v>
      </c>
    </row>
    <row r="5" spans="1:11" x14ac:dyDescent="0.25">
      <c r="A5" t="s">
        <v>2</v>
      </c>
      <c r="D5" s="1">
        <v>1</v>
      </c>
      <c r="F5">
        <f>SUMPRODUCT(C$2:E$2,C5:E5)</f>
        <v>28.835384883691219</v>
      </c>
      <c r="G5">
        <f t="shared" si="0"/>
        <v>2.9988273389385315E-13</v>
      </c>
      <c r="H5">
        <f>H4</f>
        <v>2.0000023882761759</v>
      </c>
      <c r="I5">
        <f>G5/H5</f>
        <v>1.4994118789644317E-13</v>
      </c>
      <c r="J5">
        <f>LN(I5)</f>
        <v>-29.528533258388538</v>
      </c>
    </row>
    <row r="6" spans="1:11" x14ac:dyDescent="0.25">
      <c r="A6" t="s">
        <v>3</v>
      </c>
      <c r="B6">
        <v>100</v>
      </c>
      <c r="C6" s="1">
        <v>1</v>
      </c>
      <c r="E6" s="1">
        <v>1</v>
      </c>
      <c r="F6">
        <f>SUMPRODUCT(C$2:E$2,C6:E6)</f>
        <v>-1.8659334113380055E-6</v>
      </c>
      <c r="G6">
        <f t="shared" si="0"/>
        <v>1.0000018659351522</v>
      </c>
      <c r="H6">
        <f>H5</f>
        <v>2.0000023882761759</v>
      </c>
      <c r="I6">
        <f>G6/H6</f>
        <v>0.50000033589813098</v>
      </c>
      <c r="J6">
        <f>LN(I6)</f>
        <v>-0.69314650876390904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Prefer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xx</cp:lastModifiedBy>
  <dcterms:created xsi:type="dcterms:W3CDTF">2019-05-14T00:00:34Z</dcterms:created>
  <dcterms:modified xsi:type="dcterms:W3CDTF">2019-05-16T20:24:25Z</dcterms:modified>
</cp:coreProperties>
</file>